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19155" windowHeight="9780"/>
  </bookViews>
  <sheets>
    <sheet name="piradians" sheetId="1" r:id="rId1"/>
    <sheet name="radians" sheetId="4" r:id="rId2"/>
    <sheet name="degrees" sheetId="5" r:id="rId3"/>
    <sheet name="otherfn" sheetId="7" r:id="rId4"/>
  </sheets>
  <calcPr calcId="125725" refMode="R1C1" iterate="1" iterateCount="50" iterateDelta="1E-4"/>
</workbook>
</file>

<file path=xl/calcChain.xml><?xml version="1.0" encoding="utf-8"?>
<calcChain xmlns="http://schemas.openxmlformats.org/spreadsheetml/2006/main">
  <c r="E42" i="7"/>
  <c r="D42"/>
  <c r="E41"/>
  <c r="D41"/>
  <c r="E40"/>
  <c r="D40"/>
  <c r="E39"/>
  <c r="D39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E27"/>
  <c r="D27"/>
  <c r="E26"/>
  <c r="D26"/>
  <c r="E25"/>
  <c r="D25"/>
  <c r="E24"/>
  <c r="D24"/>
  <c r="E23"/>
  <c r="D23"/>
  <c r="E22"/>
  <c r="D22"/>
  <c r="E21"/>
  <c r="D21"/>
  <c r="E20"/>
  <c r="D20"/>
  <c r="E19"/>
  <c r="D19"/>
  <c r="E18"/>
  <c r="D18"/>
  <c r="E17"/>
  <c r="D17"/>
  <c r="E16"/>
  <c r="D16"/>
  <c r="E15"/>
  <c r="D15"/>
  <c r="E14"/>
  <c r="D14"/>
  <c r="E13"/>
  <c r="D13"/>
  <c r="E12"/>
  <c r="D12"/>
  <c r="E11"/>
  <c r="D11"/>
  <c r="E10"/>
  <c r="D10"/>
  <c r="E41" i="5"/>
  <c r="D41"/>
  <c r="E40"/>
  <c r="D40"/>
  <c r="E39"/>
  <c r="D39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E27"/>
  <c r="D27"/>
  <c r="E26"/>
  <c r="D26"/>
  <c r="E25"/>
  <c r="D25"/>
  <c r="E24"/>
  <c r="D24"/>
  <c r="E23"/>
  <c r="D23"/>
  <c r="E22"/>
  <c r="D22"/>
  <c r="E21"/>
  <c r="D21"/>
  <c r="E20"/>
  <c r="D20"/>
  <c r="E19"/>
  <c r="D19"/>
  <c r="E18"/>
  <c r="D18"/>
  <c r="E17"/>
  <c r="D17"/>
  <c r="E16"/>
  <c r="D16"/>
  <c r="E15"/>
  <c r="D15"/>
  <c r="E14"/>
  <c r="D14"/>
  <c r="E13"/>
  <c r="D13"/>
  <c r="E12"/>
  <c r="D12"/>
  <c r="E11"/>
  <c r="D11"/>
  <c r="E10"/>
  <c r="D10"/>
  <c r="E42"/>
  <c r="D42"/>
  <c r="E42" i="4"/>
  <c r="D42"/>
  <c r="E41"/>
  <c r="D41"/>
  <c r="E40"/>
  <c r="D40"/>
  <c r="E39"/>
  <c r="D39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E27"/>
  <c r="D27"/>
  <c r="E26"/>
  <c r="D26"/>
  <c r="E25"/>
  <c r="D25"/>
  <c r="E24"/>
  <c r="D24"/>
  <c r="E23"/>
  <c r="D23"/>
  <c r="E22"/>
  <c r="D22"/>
  <c r="E21"/>
  <c r="D21"/>
  <c r="E20"/>
  <c r="D20"/>
  <c r="E19"/>
  <c r="D19"/>
  <c r="E18"/>
  <c r="D18"/>
  <c r="E17"/>
  <c r="D17"/>
  <c r="E16"/>
  <c r="D16"/>
  <c r="E15"/>
  <c r="D15"/>
  <c r="E14"/>
  <c r="D14"/>
  <c r="E13"/>
  <c r="D13"/>
  <c r="E12"/>
  <c r="D12"/>
  <c r="E11"/>
  <c r="D11"/>
  <c r="E10"/>
  <c r="D10"/>
  <c r="E3"/>
  <c r="K5" s="1"/>
  <c r="D3"/>
  <c r="J5" s="1"/>
  <c r="E42" i="1"/>
  <c r="D42"/>
  <c r="E41"/>
  <c r="D41"/>
  <c r="E40"/>
  <c r="D40"/>
  <c r="E39"/>
  <c r="D39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E27"/>
  <c r="D27"/>
  <c r="E26"/>
  <c r="D26"/>
  <c r="E25"/>
  <c r="D25"/>
  <c r="E24"/>
  <c r="D24"/>
  <c r="E23"/>
  <c r="D23"/>
  <c r="E22"/>
  <c r="D22"/>
  <c r="E21"/>
  <c r="D21"/>
  <c r="E20"/>
  <c r="D20"/>
  <c r="E19"/>
  <c r="D19"/>
  <c r="E18"/>
  <c r="D18"/>
  <c r="E17"/>
  <c r="D17"/>
  <c r="E16"/>
  <c r="D16"/>
  <c r="E15"/>
  <c r="D15"/>
  <c r="E14"/>
  <c r="D14"/>
  <c r="E13"/>
  <c r="D13"/>
  <c r="E12"/>
  <c r="D12"/>
  <c r="E11"/>
  <c r="D11"/>
  <c r="E10"/>
  <c r="D10"/>
  <c r="A11" i="7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B42"/>
  <c r="C42"/>
  <c r="B41"/>
  <c r="C41"/>
  <c r="B40"/>
  <c r="C40"/>
  <c r="B39"/>
  <c r="C39"/>
  <c r="B38"/>
  <c r="C38"/>
  <c r="B37"/>
  <c r="C37"/>
  <c r="B36"/>
  <c r="C36"/>
  <c r="B35"/>
  <c r="C35"/>
  <c r="B34"/>
  <c r="C34"/>
  <c r="B33"/>
  <c r="C33"/>
  <c r="B32"/>
  <c r="C32"/>
  <c r="B31"/>
  <c r="C31"/>
  <c r="B30"/>
  <c r="C30"/>
  <c r="B29"/>
  <c r="C29"/>
  <c r="B28"/>
  <c r="C28"/>
  <c r="B27"/>
  <c r="C27"/>
  <c r="B26"/>
  <c r="C26"/>
  <c r="B25"/>
  <c r="C25"/>
  <c r="B24"/>
  <c r="C24"/>
  <c r="B23"/>
  <c r="C23"/>
  <c r="B22"/>
  <c r="C22"/>
  <c r="B21"/>
  <c r="C21"/>
  <c r="B20"/>
  <c r="C20"/>
  <c r="B19"/>
  <c r="C19"/>
  <c r="B18"/>
  <c r="C18"/>
  <c r="B17"/>
  <c r="C17"/>
  <c r="B16"/>
  <c r="C16"/>
  <c r="B15"/>
  <c r="C15"/>
  <c r="B14"/>
  <c r="C14"/>
  <c r="B13"/>
  <c r="C13"/>
  <c r="B12"/>
  <c r="C12"/>
  <c r="B11"/>
  <c r="C11"/>
  <c r="B10"/>
  <c r="C10"/>
  <c r="B3" i="1"/>
  <c r="D3" s="1"/>
  <c r="G4" s="1"/>
  <c r="L9" i="4"/>
  <c r="H41" s="1"/>
  <c r="B3" i="5"/>
  <c r="D3" s="1"/>
  <c r="A3" i="4"/>
  <c r="A11" i="5"/>
  <c r="A12"/>
  <c r="B10"/>
  <c r="A11" i="4"/>
  <c r="A12"/>
  <c r="B10"/>
  <c r="A11" i="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B10"/>
  <c r="J4" i="4"/>
  <c r="A13" i="5"/>
  <c r="B12"/>
  <c r="C10"/>
  <c r="B11"/>
  <c r="A13" i="4"/>
  <c r="B12"/>
  <c r="C3"/>
  <c r="C10"/>
  <c r="B11"/>
  <c r="C10" i="1"/>
  <c r="B12"/>
  <c r="B11"/>
  <c r="B13"/>
  <c r="C13"/>
  <c r="C12" i="5"/>
  <c r="C11"/>
  <c r="A14"/>
  <c r="B13"/>
  <c r="C12" i="4"/>
  <c r="C11"/>
  <c r="A14"/>
  <c r="B13"/>
  <c r="C11" i="1"/>
  <c r="C12"/>
  <c r="B14"/>
  <c r="C14"/>
  <c r="C13" i="5"/>
  <c r="A15"/>
  <c r="B14"/>
  <c r="C13" i="4"/>
  <c r="A15"/>
  <c r="B14"/>
  <c r="B15" i="1"/>
  <c r="C15"/>
  <c r="A16" i="5"/>
  <c r="B15"/>
  <c r="C14"/>
  <c r="A16" i="4"/>
  <c r="B15"/>
  <c r="C14"/>
  <c r="B16" i="1"/>
  <c r="C16"/>
  <c r="C15" i="5"/>
  <c r="A17"/>
  <c r="B16"/>
  <c r="C15" i="4"/>
  <c r="A17"/>
  <c r="B16"/>
  <c r="B17" i="1"/>
  <c r="C17"/>
  <c r="A18" i="5"/>
  <c r="B17"/>
  <c r="C16"/>
  <c r="A18" i="4"/>
  <c r="B17"/>
  <c r="C16"/>
  <c r="B18" i="1"/>
  <c r="C18"/>
  <c r="C17" i="5"/>
  <c r="A19"/>
  <c r="B18"/>
  <c r="C17" i="4"/>
  <c r="A19"/>
  <c r="B18"/>
  <c r="B19" i="1"/>
  <c r="C19"/>
  <c r="A20" i="5"/>
  <c r="B19"/>
  <c r="C18"/>
  <c r="A20" i="4"/>
  <c r="B19"/>
  <c r="C18"/>
  <c r="B20" i="1"/>
  <c r="C20"/>
  <c r="C19" i="5"/>
  <c r="A21"/>
  <c r="B20"/>
  <c r="C19" i="4"/>
  <c r="A21"/>
  <c r="B20"/>
  <c r="B21" i="1"/>
  <c r="C21"/>
  <c r="A22" i="5"/>
  <c r="B21"/>
  <c r="C20"/>
  <c r="A22" i="4"/>
  <c r="B21"/>
  <c r="C20"/>
  <c r="B22" i="1"/>
  <c r="C22"/>
  <c r="C21" i="5"/>
  <c r="A23"/>
  <c r="B22"/>
  <c r="C21" i="4"/>
  <c r="A23"/>
  <c r="B22"/>
  <c r="B23" i="1"/>
  <c r="C23"/>
  <c r="A24" i="5"/>
  <c r="B23"/>
  <c r="C22"/>
  <c r="A24" i="4"/>
  <c r="B23"/>
  <c r="C22"/>
  <c r="B24" i="1"/>
  <c r="C24"/>
  <c r="C23" i="5"/>
  <c r="A25"/>
  <c r="B24"/>
  <c r="C23" i="4"/>
  <c r="A25"/>
  <c r="B24"/>
  <c r="B25" i="1"/>
  <c r="C25"/>
  <c r="A26" i="5"/>
  <c r="B25"/>
  <c r="C24"/>
  <c r="A26" i="4"/>
  <c r="B25"/>
  <c r="C24"/>
  <c r="B26" i="1"/>
  <c r="C26"/>
  <c r="C25" i="5"/>
  <c r="A27"/>
  <c r="B26"/>
  <c r="C25" i="4"/>
  <c r="A27"/>
  <c r="B26"/>
  <c r="B27" i="1"/>
  <c r="C27"/>
  <c r="A28" i="5"/>
  <c r="B27"/>
  <c r="C26"/>
  <c r="A28" i="4"/>
  <c r="B27"/>
  <c r="C26"/>
  <c r="B28" i="1"/>
  <c r="C28"/>
  <c r="C27" i="5"/>
  <c r="A29"/>
  <c r="B28"/>
  <c r="C27" i="4"/>
  <c r="A29"/>
  <c r="B28"/>
  <c r="B29" i="1"/>
  <c r="C29"/>
  <c r="A30" i="5"/>
  <c r="B29"/>
  <c r="C28"/>
  <c r="A30" i="4"/>
  <c r="B29"/>
  <c r="C28"/>
  <c r="B30" i="1"/>
  <c r="C30"/>
  <c r="C29" i="5"/>
  <c r="A31"/>
  <c r="B30"/>
  <c r="C29" i="4"/>
  <c r="A31"/>
  <c r="B30"/>
  <c r="B31" i="1"/>
  <c r="A32" i="5"/>
  <c r="B31"/>
  <c r="C30"/>
  <c r="A32" i="4"/>
  <c r="B31"/>
  <c r="C30"/>
  <c r="C31" i="1"/>
  <c r="B32"/>
  <c r="C31" i="5"/>
  <c r="A33"/>
  <c r="B32"/>
  <c r="C31" i="4"/>
  <c r="A33"/>
  <c r="B32"/>
  <c r="B33" i="1"/>
  <c r="C32"/>
  <c r="A34" i="5"/>
  <c r="B33"/>
  <c r="C32"/>
  <c r="A34" i="4"/>
  <c r="B33"/>
  <c r="C32"/>
  <c r="C33" i="1"/>
  <c r="B34"/>
  <c r="C33" i="5"/>
  <c r="A35"/>
  <c r="B34"/>
  <c r="C33" i="4"/>
  <c r="A35"/>
  <c r="B34"/>
  <c r="B35" i="1"/>
  <c r="C34"/>
  <c r="A36" i="5"/>
  <c r="B35"/>
  <c r="C34"/>
  <c r="A36" i="4"/>
  <c r="B35"/>
  <c r="C34"/>
  <c r="C35" i="1"/>
  <c r="B36"/>
  <c r="C35" i="5"/>
  <c r="A37"/>
  <c r="B36"/>
  <c r="C35" i="4"/>
  <c r="A37"/>
  <c r="B36"/>
  <c r="C36" i="1"/>
  <c r="B37"/>
  <c r="A38" i="5"/>
  <c r="B37"/>
  <c r="C36"/>
  <c r="A38" i="4"/>
  <c r="B37"/>
  <c r="C36"/>
  <c r="C37" i="1"/>
  <c r="B38"/>
  <c r="C37" i="5"/>
  <c r="A39"/>
  <c r="B38"/>
  <c r="C37" i="4"/>
  <c r="A39"/>
  <c r="B38"/>
  <c r="B39" i="1"/>
  <c r="C38"/>
  <c r="A40" i="5"/>
  <c r="B39"/>
  <c r="C38"/>
  <c r="A40" i="4"/>
  <c r="B39"/>
  <c r="C38"/>
  <c r="C39" i="1"/>
  <c r="B40"/>
  <c r="C39" i="5"/>
  <c r="A41"/>
  <c r="B40"/>
  <c r="C39" i="4"/>
  <c r="A41"/>
  <c r="B40"/>
  <c r="B41" i="1"/>
  <c r="C40"/>
  <c r="A42" i="5"/>
  <c r="B42"/>
  <c r="B41"/>
  <c r="C40"/>
  <c r="A42" i="4"/>
  <c r="B42"/>
  <c r="B41"/>
  <c r="C40"/>
  <c r="C41" i="1"/>
  <c r="B42"/>
  <c r="C41" i="5"/>
  <c r="C42"/>
  <c r="C41" i="4"/>
  <c r="C42"/>
  <c r="C42" i="1"/>
  <c r="L9" i="5" l="1"/>
  <c r="H34" s="1"/>
  <c r="G4"/>
  <c r="J4"/>
  <c r="E3"/>
  <c r="A3"/>
  <c r="J5"/>
  <c r="H12" i="4"/>
  <c r="I12" s="1"/>
  <c r="H11"/>
  <c r="I11" s="1"/>
  <c r="H28"/>
  <c r="I28" s="1"/>
  <c r="H27"/>
  <c r="I27" s="1"/>
  <c r="H20"/>
  <c r="I20" s="1"/>
  <c r="H36"/>
  <c r="I36" s="1"/>
  <c r="H19"/>
  <c r="I19" s="1"/>
  <c r="H35"/>
  <c r="I35" s="1"/>
  <c r="H16"/>
  <c r="I16" s="1"/>
  <c r="H24"/>
  <c r="I24" s="1"/>
  <c r="H32"/>
  <c r="I32" s="1"/>
  <c r="H40"/>
  <c r="I40" s="1"/>
  <c r="H15"/>
  <c r="I15" s="1"/>
  <c r="H23"/>
  <c r="H31"/>
  <c r="I31" s="1"/>
  <c r="H39"/>
  <c r="I41"/>
  <c r="J41"/>
  <c r="H10"/>
  <c r="I10" s="1"/>
  <c r="H14"/>
  <c r="I14" s="1"/>
  <c r="H18"/>
  <c r="I18" s="1"/>
  <c r="H22"/>
  <c r="I22" s="1"/>
  <c r="H26"/>
  <c r="I26" s="1"/>
  <c r="H30"/>
  <c r="I30" s="1"/>
  <c r="H34"/>
  <c r="I34" s="1"/>
  <c r="H38"/>
  <c r="I38" s="1"/>
  <c r="H42"/>
  <c r="I42" s="1"/>
  <c r="H13"/>
  <c r="H17"/>
  <c r="H21"/>
  <c r="H25"/>
  <c r="H29"/>
  <c r="H33"/>
  <c r="H37"/>
  <c r="J36"/>
  <c r="H4"/>
  <c r="G4"/>
  <c r="E3" i="1"/>
  <c r="C3"/>
  <c r="L9"/>
  <c r="J5"/>
  <c r="J4"/>
  <c r="J24" i="4" l="1"/>
  <c r="J11"/>
  <c r="J38"/>
  <c r="H16" i="5"/>
  <c r="I16" s="1"/>
  <c r="H21"/>
  <c r="J21" s="1"/>
  <c r="H32"/>
  <c r="J32" s="1"/>
  <c r="H37"/>
  <c r="I37" s="1"/>
  <c r="H22"/>
  <c r="J22" s="1"/>
  <c r="H40"/>
  <c r="H35"/>
  <c r="H19"/>
  <c r="H31"/>
  <c r="H39"/>
  <c r="H23"/>
  <c r="H27"/>
  <c r="H11"/>
  <c r="H15"/>
  <c r="H20"/>
  <c r="J20" s="1"/>
  <c r="H41"/>
  <c r="J41" s="1"/>
  <c r="H25"/>
  <c r="J25" s="1"/>
  <c r="H10"/>
  <c r="I10" s="1"/>
  <c r="H24"/>
  <c r="J24" s="1"/>
  <c r="H38"/>
  <c r="J38" s="1"/>
  <c r="H29"/>
  <c r="J29" s="1"/>
  <c r="H13"/>
  <c r="I13" s="1"/>
  <c r="H18"/>
  <c r="J18" s="1"/>
  <c r="H36"/>
  <c r="I36" s="1"/>
  <c r="H30"/>
  <c r="J30" s="1"/>
  <c r="H42"/>
  <c r="I42" s="1"/>
  <c r="H28"/>
  <c r="J28" s="1"/>
  <c r="H12"/>
  <c r="J12" s="1"/>
  <c r="H14"/>
  <c r="J14" s="1"/>
  <c r="H33"/>
  <c r="I33" s="1"/>
  <c r="H17"/>
  <c r="I17" s="1"/>
  <c r="H26"/>
  <c r="I26" s="1"/>
  <c r="K5"/>
  <c r="H4"/>
  <c r="I34"/>
  <c r="J34"/>
  <c r="J12" i="4"/>
  <c r="J28"/>
  <c r="J19"/>
  <c r="J30"/>
  <c r="J35"/>
  <c r="J15"/>
  <c r="J32"/>
  <c r="J14"/>
  <c r="J31"/>
  <c r="J27"/>
  <c r="J20"/>
  <c r="J22"/>
  <c r="J23"/>
  <c r="I23"/>
  <c r="J34"/>
  <c r="J16"/>
  <c r="J39"/>
  <c r="I39"/>
  <c r="J40"/>
  <c r="J18"/>
  <c r="I33"/>
  <c r="J33"/>
  <c r="I21"/>
  <c r="J21"/>
  <c r="I25"/>
  <c r="J25"/>
  <c r="J42"/>
  <c r="J26"/>
  <c r="J10"/>
  <c r="I17"/>
  <c r="J17"/>
  <c r="I37"/>
  <c r="J37"/>
  <c r="I29"/>
  <c r="J29"/>
  <c r="I13"/>
  <c r="J13"/>
  <c r="H41" i="1"/>
  <c r="H37"/>
  <c r="H33"/>
  <c r="H29"/>
  <c r="H25"/>
  <c r="H21"/>
  <c r="H17"/>
  <c r="H13"/>
  <c r="H31"/>
  <c r="H15"/>
  <c r="H24"/>
  <c r="H42"/>
  <c r="H38"/>
  <c r="H34"/>
  <c r="H30"/>
  <c r="H26"/>
  <c r="H22"/>
  <c r="H18"/>
  <c r="H14"/>
  <c r="H10"/>
  <c r="H39"/>
  <c r="H35"/>
  <c r="H27"/>
  <c r="H23"/>
  <c r="H19"/>
  <c r="H11"/>
  <c r="H40"/>
  <c r="H36"/>
  <c r="H32"/>
  <c r="H28"/>
  <c r="H20"/>
  <c r="H16"/>
  <c r="H12"/>
  <c r="H4"/>
  <c r="K5"/>
  <c r="I38" i="5" l="1"/>
  <c r="J37"/>
  <c r="J26"/>
  <c r="I18"/>
  <c r="I24"/>
  <c r="I30"/>
  <c r="J16"/>
  <c r="J42"/>
  <c r="I21"/>
  <c r="I14"/>
  <c r="I29"/>
  <c r="I22"/>
  <c r="I25"/>
  <c r="J13"/>
  <c r="I32"/>
  <c r="I41"/>
  <c r="J17"/>
  <c r="I12"/>
  <c r="J36"/>
  <c r="I20"/>
  <c r="I28"/>
  <c r="I15"/>
  <c r="J15"/>
  <c r="I39"/>
  <c r="J39"/>
  <c r="I35"/>
  <c r="J35"/>
  <c r="I27"/>
  <c r="J27"/>
  <c r="I19"/>
  <c r="J19"/>
  <c r="J33"/>
  <c r="J10"/>
  <c r="J40"/>
  <c r="I40"/>
  <c r="I23"/>
  <c r="J23"/>
  <c r="I11"/>
  <c r="J11"/>
  <c r="I31"/>
  <c r="J31"/>
  <c r="I12" i="1"/>
  <c r="J12"/>
  <c r="I19"/>
  <c r="J19"/>
  <c r="I22"/>
  <c r="J22"/>
  <c r="I31"/>
  <c r="J31"/>
  <c r="I41"/>
  <c r="J41"/>
  <c r="I11"/>
  <c r="J11"/>
  <c r="I18"/>
  <c r="J18"/>
  <c r="I15"/>
  <c r="J15"/>
  <c r="I37"/>
  <c r="J37"/>
  <c r="I20"/>
  <c r="J20"/>
  <c r="I40"/>
  <c r="J40"/>
  <c r="I27"/>
  <c r="J27"/>
  <c r="I14"/>
  <c r="J14"/>
  <c r="I30"/>
  <c r="J30"/>
  <c r="I24"/>
  <c r="J24"/>
  <c r="I17"/>
  <c r="J17"/>
  <c r="I33"/>
  <c r="J33"/>
  <c r="I32"/>
  <c r="J32"/>
  <c r="I39"/>
  <c r="J39"/>
  <c r="I38"/>
  <c r="J38"/>
  <c r="I25"/>
  <c r="J25"/>
  <c r="I28"/>
  <c r="J28"/>
  <c r="J35"/>
  <c r="I35"/>
  <c r="I34"/>
  <c r="J34"/>
  <c r="I21"/>
  <c r="J21"/>
  <c r="I16"/>
  <c r="J16"/>
  <c r="I36"/>
  <c r="J36"/>
  <c r="I23"/>
  <c r="J23"/>
  <c r="I10"/>
  <c r="J10"/>
  <c r="I26"/>
  <c r="J26"/>
  <c r="I42"/>
  <c r="J42"/>
  <c r="I13"/>
  <c r="J13"/>
  <c r="I29"/>
  <c r="J29"/>
  <c r="B3" i="7" l="1"/>
  <c r="A3" s="1"/>
  <c r="D3" l="1"/>
  <c r="A5"/>
  <c r="B5" s="1"/>
  <c r="E3"/>
  <c r="J4" l="1"/>
  <c r="C5"/>
  <c r="G4"/>
  <c r="J5"/>
  <c r="H4"/>
  <c r="K5"/>
  <c r="D5"/>
  <c r="H7" l="1"/>
  <c r="H9"/>
  <c r="H14"/>
  <c r="H10"/>
  <c r="I9"/>
  <c r="I8"/>
  <c r="I12"/>
  <c r="I7"/>
</calcChain>
</file>

<file path=xl/sharedStrings.xml><?xml version="1.0" encoding="utf-8"?>
<sst xmlns="http://schemas.openxmlformats.org/spreadsheetml/2006/main" count="123" uniqueCount="26">
  <si>
    <t>pi radians</t>
  </si>
  <si>
    <t>radians</t>
  </si>
  <si>
    <t>sin</t>
  </si>
  <si>
    <t>cos</t>
  </si>
  <si>
    <t>theta</t>
  </si>
  <si>
    <t>angle</t>
  </si>
  <si>
    <t>x</t>
  </si>
  <si>
    <t>y</t>
  </si>
  <si>
    <t>degrees</t>
  </si>
  <si>
    <t>vector</t>
  </si>
  <si>
    <t>cos(theta)</t>
  </si>
  <si>
    <t>sin(theta)</t>
  </si>
  <si>
    <t>This block draws the unit circle</t>
  </si>
  <si>
    <t>r=1</t>
  </si>
  <si>
    <t>triangle</t>
  </si>
  <si>
    <t>this block shows the angle</t>
  </si>
  <si>
    <t>r*cos</t>
  </si>
  <si>
    <t>r*sin</t>
  </si>
  <si>
    <t>sec</t>
  </si>
  <si>
    <t>tan</t>
  </si>
  <si>
    <t>cot</t>
  </si>
  <si>
    <t>csc</t>
  </si>
  <si>
    <t>length of tangent line down to the x axis</t>
  </si>
  <si>
    <t>length of tangent line down to the y axis</t>
  </si>
  <si>
    <t>y coordinate of the y intercept of the tangent line</t>
  </si>
  <si>
    <t>x coordinate of the x intercept of the cotangent line</t>
  </si>
</sst>
</file>

<file path=xl/styles.xml><?xml version="1.0" encoding="utf-8"?>
<styleSheet xmlns="http://schemas.openxmlformats.org/spreadsheetml/2006/main">
  <numFmts count="2">
    <numFmt numFmtId="164" formatCode="##/##"/>
    <numFmt numFmtId="165" formatCode="#\ ##/##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64" fontId="0" fillId="0" borderId="0" xfId="0" applyNumberFormat="1"/>
    <xf numFmtId="0" fontId="0" fillId="0" borderId="0" xfId="0" applyNumberFormat="1"/>
    <xf numFmtId="165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164" fontId="0" fillId="0" borderId="3" xfId="0" applyNumberFormat="1" applyBorder="1"/>
    <xf numFmtId="164" fontId="0" fillId="0" borderId="5" xfId="0" applyNumberFormat="1" applyBorder="1"/>
    <xf numFmtId="0" fontId="0" fillId="0" borderId="6" xfId="0" applyBorder="1"/>
    <xf numFmtId="0" fontId="0" fillId="0" borderId="7" xfId="0" applyBorder="1"/>
    <xf numFmtId="0" fontId="0" fillId="2" borderId="0" xfId="0" applyNumberFormat="1" applyFill="1"/>
    <xf numFmtId="0" fontId="0" fillId="2" borderId="0" xfId="0" applyFill="1"/>
    <xf numFmtId="164" fontId="0" fillId="2" borderId="0" xfId="0" applyNumberFormat="1" applyFill="1"/>
    <xf numFmtId="0" fontId="0" fillId="0" borderId="0" xfId="0" applyFill="1" applyBorder="1"/>
    <xf numFmtId="0" fontId="0" fillId="0" borderId="8" xfId="0" applyBorder="1"/>
    <xf numFmtId="165" fontId="0" fillId="0" borderId="4" xfId="0" applyNumberFormat="1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smoothMarker"/>
        <c:ser>
          <c:idx val="0"/>
          <c:order val="0"/>
          <c:tx>
            <c:v>unit circle</c:v>
          </c:tx>
          <c:marker>
            <c:symbol val="none"/>
          </c:marker>
          <c:xVal>
            <c:numRef>
              <c:f>piradians!$D$10:$D$50</c:f>
              <c:numCache>
                <c:formatCode>General</c:formatCode>
                <c:ptCount val="41"/>
                <c:pt idx="0">
                  <c:v>0</c:v>
                </c:pt>
                <c:pt idx="1">
                  <c:v>0.19509032201612825</c:v>
                </c:pt>
                <c:pt idx="2">
                  <c:v>0.38268343236508978</c:v>
                </c:pt>
                <c:pt idx="3">
                  <c:v>0.55557023301960218</c:v>
                </c:pt>
                <c:pt idx="4">
                  <c:v>0.70710678118654746</c:v>
                </c:pt>
                <c:pt idx="5">
                  <c:v>0.83146961230254524</c:v>
                </c:pt>
                <c:pt idx="6">
                  <c:v>0.92387953251128674</c:v>
                </c:pt>
                <c:pt idx="7">
                  <c:v>0.98078528040323043</c:v>
                </c:pt>
                <c:pt idx="8">
                  <c:v>1</c:v>
                </c:pt>
                <c:pt idx="9">
                  <c:v>0.98078528040323043</c:v>
                </c:pt>
                <c:pt idx="10">
                  <c:v>0.92387953251128674</c:v>
                </c:pt>
                <c:pt idx="11">
                  <c:v>0.83146961230254546</c:v>
                </c:pt>
                <c:pt idx="12">
                  <c:v>0.70710678118654757</c:v>
                </c:pt>
                <c:pt idx="13">
                  <c:v>0.55557023301960218</c:v>
                </c:pt>
                <c:pt idx="14">
                  <c:v>0.38268343236508989</c:v>
                </c:pt>
                <c:pt idx="15">
                  <c:v>0.19509032201612861</c:v>
                </c:pt>
                <c:pt idx="16">
                  <c:v>1.22514845490862E-16</c:v>
                </c:pt>
                <c:pt idx="17">
                  <c:v>-0.19509032201612836</c:v>
                </c:pt>
                <c:pt idx="18">
                  <c:v>-0.38268343236508967</c:v>
                </c:pt>
                <c:pt idx="19">
                  <c:v>-0.55557023301960196</c:v>
                </c:pt>
                <c:pt idx="20">
                  <c:v>-0.70710678118654746</c:v>
                </c:pt>
                <c:pt idx="21">
                  <c:v>-0.83146961230254524</c:v>
                </c:pt>
                <c:pt idx="22">
                  <c:v>-0.92387953251128652</c:v>
                </c:pt>
                <c:pt idx="23">
                  <c:v>-0.98078528040323032</c:v>
                </c:pt>
                <c:pt idx="24">
                  <c:v>-1</c:v>
                </c:pt>
                <c:pt idx="25">
                  <c:v>-0.98078528040323043</c:v>
                </c:pt>
                <c:pt idx="26">
                  <c:v>-0.92387953251128663</c:v>
                </c:pt>
                <c:pt idx="27">
                  <c:v>-0.83146961230254546</c:v>
                </c:pt>
                <c:pt idx="28">
                  <c:v>-0.70710678118654768</c:v>
                </c:pt>
                <c:pt idx="29">
                  <c:v>-0.55557023301960218</c:v>
                </c:pt>
                <c:pt idx="30">
                  <c:v>-0.38268343236509039</c:v>
                </c:pt>
                <c:pt idx="31">
                  <c:v>-0.19509032201612872</c:v>
                </c:pt>
                <c:pt idx="32">
                  <c:v>-2.45029690981724E-16</c:v>
                </c:pt>
              </c:numCache>
            </c:numRef>
          </c:xVal>
          <c:yVal>
            <c:numRef>
              <c:f>piradians!$E$10:$E$50</c:f>
              <c:numCache>
                <c:formatCode>General</c:formatCode>
                <c:ptCount val="41"/>
                <c:pt idx="0">
                  <c:v>1</c:v>
                </c:pt>
                <c:pt idx="1">
                  <c:v>0.98078528040323043</c:v>
                </c:pt>
                <c:pt idx="2">
                  <c:v>0.92387953251128674</c:v>
                </c:pt>
                <c:pt idx="3">
                  <c:v>0.83146961230254524</c:v>
                </c:pt>
                <c:pt idx="4">
                  <c:v>0.70710678118654757</c:v>
                </c:pt>
                <c:pt idx="5">
                  <c:v>0.55557023301960229</c:v>
                </c:pt>
                <c:pt idx="6">
                  <c:v>0.38268343236508984</c:v>
                </c:pt>
                <c:pt idx="7">
                  <c:v>0.19509032201612833</c:v>
                </c:pt>
                <c:pt idx="8">
                  <c:v>6.1257422745431001E-17</c:v>
                </c:pt>
                <c:pt idx="9">
                  <c:v>-0.19509032201612819</c:v>
                </c:pt>
                <c:pt idx="10">
                  <c:v>-0.38268343236508973</c:v>
                </c:pt>
                <c:pt idx="11">
                  <c:v>-0.55557023301960196</c:v>
                </c:pt>
                <c:pt idx="12">
                  <c:v>-0.70710678118654746</c:v>
                </c:pt>
                <c:pt idx="13">
                  <c:v>-0.83146961230254535</c:v>
                </c:pt>
                <c:pt idx="14">
                  <c:v>-0.92387953251128674</c:v>
                </c:pt>
                <c:pt idx="15">
                  <c:v>-0.98078528040323043</c:v>
                </c:pt>
                <c:pt idx="16">
                  <c:v>-1</c:v>
                </c:pt>
                <c:pt idx="17">
                  <c:v>-0.98078528040323043</c:v>
                </c:pt>
                <c:pt idx="18">
                  <c:v>-0.92387953251128685</c:v>
                </c:pt>
                <c:pt idx="19">
                  <c:v>-0.83146961230254546</c:v>
                </c:pt>
                <c:pt idx="20">
                  <c:v>-0.70710678118654768</c:v>
                </c:pt>
                <c:pt idx="21">
                  <c:v>-0.55557023301960218</c:v>
                </c:pt>
                <c:pt idx="22">
                  <c:v>-0.38268343236509034</c:v>
                </c:pt>
                <c:pt idx="23">
                  <c:v>-0.19509032201612866</c:v>
                </c:pt>
                <c:pt idx="24">
                  <c:v>-1.83772268236293E-16</c:v>
                </c:pt>
                <c:pt idx="25">
                  <c:v>0.1950903220161283</c:v>
                </c:pt>
                <c:pt idx="26">
                  <c:v>0.38268343236509</c:v>
                </c:pt>
                <c:pt idx="27">
                  <c:v>0.55557023301960184</c:v>
                </c:pt>
                <c:pt idx="28">
                  <c:v>0.70710678118654735</c:v>
                </c:pt>
                <c:pt idx="29">
                  <c:v>0.83146961230254524</c:v>
                </c:pt>
                <c:pt idx="30">
                  <c:v>0.92387953251128652</c:v>
                </c:pt>
                <c:pt idx="31">
                  <c:v>0.98078528040323032</c:v>
                </c:pt>
                <c:pt idx="32">
                  <c:v>1</c:v>
                </c:pt>
              </c:numCache>
            </c:numRef>
          </c:yVal>
          <c:smooth val="1"/>
        </c:ser>
        <c:ser>
          <c:idx val="1"/>
          <c:order val="1"/>
          <c:tx>
            <c:v>angle, theta</c:v>
          </c:tx>
          <c:spPr>
            <a:ln>
              <a:tailEnd type="triangle" w="lg" len="med"/>
            </a:ln>
          </c:spPr>
          <c:marker>
            <c:symbol val="none"/>
          </c:marker>
          <c:xVal>
            <c:numRef>
              <c:f>piradians!$G$3:$G$4</c:f>
              <c:numCache>
                <c:formatCode>General</c:formatCode>
                <c:ptCount val="2"/>
                <c:pt idx="0">
                  <c:v>0</c:v>
                </c:pt>
                <c:pt idx="1">
                  <c:v>-0.70710678118654757</c:v>
                </c:pt>
              </c:numCache>
            </c:numRef>
          </c:xVal>
          <c:yVal>
            <c:numRef>
              <c:f>piradians!$H$3:$H$4</c:f>
              <c:numCache>
                <c:formatCode>General</c:formatCode>
                <c:ptCount val="2"/>
                <c:pt idx="0">
                  <c:v>0</c:v>
                </c:pt>
                <c:pt idx="1">
                  <c:v>-0.70710678118654746</c:v>
                </c:pt>
              </c:numCache>
            </c:numRef>
          </c:yVal>
        </c:ser>
        <c:ser>
          <c:idx val="2"/>
          <c:order val="2"/>
          <c:tx>
            <c:v>triangle legs</c:v>
          </c:tx>
          <c:marker>
            <c:symbol val="none"/>
          </c:marker>
          <c:xVal>
            <c:numRef>
              <c:f>piradians!$J$3:$J$5</c:f>
              <c:numCache>
                <c:formatCode>General</c:formatCode>
                <c:ptCount val="3"/>
                <c:pt idx="0">
                  <c:v>0</c:v>
                </c:pt>
                <c:pt idx="1">
                  <c:v>-0.70710678118654757</c:v>
                </c:pt>
                <c:pt idx="2">
                  <c:v>-0.70710678118654757</c:v>
                </c:pt>
              </c:numCache>
            </c:numRef>
          </c:xVal>
          <c:yVal>
            <c:numRef>
              <c:f>piradians!$K$3:$K$5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-0.70710678118654746</c:v>
                </c:pt>
              </c:numCache>
            </c:numRef>
          </c:yVal>
        </c:ser>
        <c:ser>
          <c:idx val="3"/>
          <c:order val="3"/>
          <c:spPr>
            <a:ln w="12700">
              <a:tailEnd type="triangle" w="lg" len="med"/>
            </a:ln>
          </c:spPr>
          <c:marker>
            <c:symbol val="none"/>
          </c:marker>
          <c:xVal>
            <c:numRef>
              <c:f>piradians!$I$10:$I$42</c:f>
              <c:numCache>
                <c:formatCode>General</c:formatCode>
                <c:ptCount val="33"/>
                <c:pt idx="0">
                  <c:v>0</c:v>
                </c:pt>
                <c:pt idx="1">
                  <c:v>-3.6782281799833713E-2</c:v>
                </c:pt>
                <c:pt idx="2">
                  <c:v>-7.3365237227680874E-2</c:v>
                </c:pt>
                <c:pt idx="3">
                  <c:v>-0.1095506200784349</c:v>
                </c:pt>
                <c:pt idx="4">
                  <c:v>-0.14514233862723117</c:v>
                </c:pt>
                <c:pt idx="5">
                  <c:v>-0.17994751826749406</c:v>
                </c:pt>
                <c:pt idx="6">
                  <c:v>-0.21377754671514104</c:v>
                </c:pt>
                <c:pt idx="7">
                  <c:v>-0.24644909611489202</c:v>
                </c:pt>
                <c:pt idx="8">
                  <c:v>-0.27778511650980109</c:v>
                </c:pt>
                <c:pt idx="9">
                  <c:v>-0.30761579529031341</c:v>
                </c:pt>
                <c:pt idx="10">
                  <c:v>-0.33577947742350917</c:v>
                </c:pt>
                <c:pt idx="11">
                  <c:v>-0.36212354147573345</c:v>
                </c:pt>
                <c:pt idx="12">
                  <c:v>-0.3865052266813685</c:v>
                </c:pt>
                <c:pt idx="13">
                  <c:v>-0.40879240657579186</c:v>
                </c:pt>
                <c:pt idx="14">
                  <c:v>-0.42886430500013606</c:v>
                </c:pt>
                <c:pt idx="15">
                  <c:v>-0.44661215059775766</c:v>
                </c:pt>
                <c:pt idx="16">
                  <c:v>-0.46193976625564337</c:v>
                </c:pt>
                <c:pt idx="17">
                  <c:v>-0.47476409029651834</c:v>
                </c:pt>
                <c:pt idx="18">
                  <c:v>-0.48501562659727199</c:v>
                </c:pt>
                <c:pt idx="19">
                  <c:v>-0.49263882119447061</c:v>
                </c:pt>
                <c:pt idx="20">
                  <c:v>-0.49759236333609841</c:v>
                </c:pt>
                <c:pt idx="21">
                  <c:v>-0.49984940934810212</c:v>
                </c:pt>
                <c:pt idx="22">
                  <c:v>-0.4993977281025862</c:v>
                </c:pt>
                <c:pt idx="23">
                  <c:v>-0.49623976729935498</c:v>
                </c:pt>
                <c:pt idx="24">
                  <c:v>-0.49039264020161522</c:v>
                </c:pt>
                <c:pt idx="25">
                  <c:v>-0.48188803289771992</c:v>
                </c:pt>
                <c:pt idx="26">
                  <c:v>-0.4707720325915104</c:v>
                </c:pt>
                <c:pt idx="27">
                  <c:v>-0.45710487785176535</c:v>
                </c:pt>
                <c:pt idx="28">
                  <c:v>-0.44096063217417752</c:v>
                </c:pt>
                <c:pt idx="29">
                  <c:v>-0.42242678262485361</c:v>
                </c:pt>
                <c:pt idx="30">
                  <c:v>-0.40160376574032247</c:v>
                </c:pt>
                <c:pt idx="31">
                  <c:v>-0.37860442325324234</c:v>
                </c:pt>
                <c:pt idx="32">
                  <c:v>-0.35355339059327379</c:v>
                </c:pt>
              </c:numCache>
            </c:numRef>
          </c:xVal>
          <c:yVal>
            <c:numRef>
              <c:f>piradians!$J$10:$J$42</c:f>
              <c:numCache>
                <c:formatCode>General</c:formatCode>
                <c:ptCount val="33"/>
                <c:pt idx="0">
                  <c:v>0.5</c:v>
                </c:pt>
                <c:pt idx="1">
                  <c:v>0.4986452283393451</c:v>
                </c:pt>
                <c:pt idx="2">
                  <c:v>0.49458825498239051</c:v>
                </c:pt>
                <c:pt idx="3">
                  <c:v>0.48785106501926429</c:v>
                </c:pt>
                <c:pt idx="4">
                  <c:v>0.47847016786610441</c:v>
                </c:pt>
                <c:pt idx="5">
                  <c:v>0.46649639941736948</c:v>
                </c:pt>
                <c:pt idx="6">
                  <c:v>0.45199464656172167</c:v>
                </c:pt>
                <c:pt idx="7">
                  <c:v>0.43504349555435573</c:v>
                </c:pt>
                <c:pt idx="8">
                  <c:v>0.41573480615127262</c:v>
                </c:pt>
                <c:pt idx="9">
                  <c:v>0.39417321381330317</c:v>
                </c:pt>
                <c:pt idx="10">
                  <c:v>0.37047556267747955</c:v>
                </c:pt>
                <c:pt idx="11">
                  <c:v>0.34477027236853347</c:v>
                </c:pt>
                <c:pt idx="12">
                  <c:v>0.31719664208182274</c:v>
                </c:pt>
                <c:pt idx="13">
                  <c:v>0.28790409570892267</c:v>
                </c:pt>
                <c:pt idx="14">
                  <c:v>0.25705137209661083</c:v>
                </c:pt>
                <c:pt idx="15">
                  <c:v>0.2248056648273033</c:v>
                </c:pt>
                <c:pt idx="16">
                  <c:v>0.19134171618254492</c:v>
                </c:pt>
                <c:pt idx="17">
                  <c:v>0.15684087019944579</c:v>
                </c:pt>
                <c:pt idx="18">
                  <c:v>0.12149008995163199</c:v>
                </c:pt>
                <c:pt idx="19">
                  <c:v>8.5480944380150678E-2</c:v>
                </c:pt>
                <c:pt idx="20">
                  <c:v>4.9008570164780385E-2</c:v>
                </c:pt>
                <c:pt idx="21">
                  <c:v>1.2270614261456132E-2</c:v>
                </c:pt>
                <c:pt idx="22">
                  <c:v>-2.4533837163709004E-2</c:v>
                </c:pt>
                <c:pt idx="23">
                  <c:v>-6.1205337599608077E-2</c:v>
                </c:pt>
                <c:pt idx="24">
                  <c:v>-9.7545161008064096E-2</c:v>
                </c:pt>
                <c:pt idx="25">
                  <c:v>-0.13335637873744915</c:v>
                </c:pt>
                <c:pt idx="26">
                  <c:v>-0.16844492669610997</c:v>
                </c:pt>
                <c:pt idx="27">
                  <c:v>-0.20262065700249487</c:v>
                </c:pt>
                <c:pt idx="28">
                  <c:v>-0.23569836841299885</c:v>
                </c:pt>
                <c:pt idx="29">
                  <c:v>-0.26749880994354852</c:v>
                </c:pt>
                <c:pt idx="30">
                  <c:v>-0.29784965224621668</c:v>
                </c:pt>
                <c:pt idx="31">
                  <c:v>-0.32658642147688827</c:v>
                </c:pt>
                <c:pt idx="32">
                  <c:v>-0.35355339059327373</c:v>
                </c:pt>
              </c:numCache>
            </c:numRef>
          </c:yVal>
          <c:smooth val="1"/>
        </c:ser>
        <c:axId val="65399424"/>
        <c:axId val="52048256"/>
      </c:scatterChart>
      <c:valAx>
        <c:axId val="65399424"/>
        <c:scaling>
          <c:orientation val="minMax"/>
          <c:max val="1"/>
          <c:min val="-1"/>
        </c:scaling>
        <c:axPos val="b"/>
        <c:majorGridlines>
          <c:spPr>
            <a:ln>
              <a:prstDash val="dash"/>
            </a:ln>
          </c:spPr>
        </c:majorGridlines>
        <c:numFmt formatCode="#,##0.0" sourceLinked="0"/>
        <c:majorTickMark val="cross"/>
        <c:tickLblPos val="low"/>
        <c:spPr>
          <a:ln w="15875"/>
        </c:spPr>
        <c:crossAx val="52048256"/>
        <c:crosses val="autoZero"/>
        <c:crossBetween val="midCat"/>
        <c:majorUnit val="0.2"/>
      </c:valAx>
      <c:valAx>
        <c:axId val="52048256"/>
        <c:scaling>
          <c:orientation val="minMax"/>
          <c:max val="1"/>
          <c:min val="-1"/>
        </c:scaling>
        <c:axPos val="l"/>
        <c:majorGridlines>
          <c:spPr>
            <a:ln>
              <a:prstDash val="dash"/>
            </a:ln>
          </c:spPr>
        </c:majorGridlines>
        <c:numFmt formatCode="#,##0.0" sourceLinked="0"/>
        <c:majorTickMark val="cross"/>
        <c:tickLblPos val="low"/>
        <c:spPr>
          <a:ln w="15875"/>
        </c:spPr>
        <c:crossAx val="65399424"/>
        <c:crosses val="autoZero"/>
        <c:crossBetween val="midCat"/>
        <c:majorUnit val="0.2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smoothMarker"/>
        <c:ser>
          <c:idx val="0"/>
          <c:order val="0"/>
          <c:tx>
            <c:v>unit circle</c:v>
          </c:tx>
          <c:marker>
            <c:symbol val="none"/>
          </c:marker>
          <c:xVal>
            <c:numRef>
              <c:f>radians!$D$10:$D$50</c:f>
              <c:numCache>
                <c:formatCode>General</c:formatCode>
                <c:ptCount val="41"/>
                <c:pt idx="0">
                  <c:v>0</c:v>
                </c:pt>
                <c:pt idx="1">
                  <c:v>0.19509032201612825</c:v>
                </c:pt>
                <c:pt idx="2">
                  <c:v>0.38268343236508978</c:v>
                </c:pt>
                <c:pt idx="3">
                  <c:v>0.55557023301960218</c:v>
                </c:pt>
                <c:pt idx="4">
                  <c:v>0.70710678118654746</c:v>
                </c:pt>
                <c:pt idx="5">
                  <c:v>0.83146961230254524</c:v>
                </c:pt>
                <c:pt idx="6">
                  <c:v>0.92387953251128674</c:v>
                </c:pt>
                <c:pt idx="7">
                  <c:v>0.98078528040323043</c:v>
                </c:pt>
                <c:pt idx="8">
                  <c:v>1</c:v>
                </c:pt>
                <c:pt idx="9">
                  <c:v>0.98078528040323043</c:v>
                </c:pt>
                <c:pt idx="10">
                  <c:v>0.92387953251128674</c:v>
                </c:pt>
                <c:pt idx="11">
                  <c:v>0.83146961230254546</c:v>
                </c:pt>
                <c:pt idx="12">
                  <c:v>0.70710678118654757</c:v>
                </c:pt>
                <c:pt idx="13">
                  <c:v>0.55557023301960218</c:v>
                </c:pt>
                <c:pt idx="14">
                  <c:v>0.38268343236508989</c:v>
                </c:pt>
                <c:pt idx="15">
                  <c:v>0.19509032201612861</c:v>
                </c:pt>
                <c:pt idx="16">
                  <c:v>1.22514845490862E-16</c:v>
                </c:pt>
                <c:pt idx="17">
                  <c:v>-0.19509032201612836</c:v>
                </c:pt>
                <c:pt idx="18">
                  <c:v>-0.38268343236508967</c:v>
                </c:pt>
                <c:pt idx="19">
                  <c:v>-0.55557023301960196</c:v>
                </c:pt>
                <c:pt idx="20">
                  <c:v>-0.70710678118654746</c:v>
                </c:pt>
                <c:pt idx="21">
                  <c:v>-0.83146961230254524</c:v>
                </c:pt>
                <c:pt idx="22">
                  <c:v>-0.92387953251128652</c:v>
                </c:pt>
                <c:pt idx="23">
                  <c:v>-0.98078528040323032</c:v>
                </c:pt>
                <c:pt idx="24">
                  <c:v>-1</c:v>
                </c:pt>
                <c:pt idx="25">
                  <c:v>-0.98078528040323043</c:v>
                </c:pt>
                <c:pt idx="26">
                  <c:v>-0.92387953251128663</c:v>
                </c:pt>
                <c:pt idx="27">
                  <c:v>-0.83146961230254546</c:v>
                </c:pt>
                <c:pt idx="28">
                  <c:v>-0.70710678118654768</c:v>
                </c:pt>
                <c:pt idx="29">
                  <c:v>-0.55557023301960218</c:v>
                </c:pt>
                <c:pt idx="30">
                  <c:v>-0.38268343236509039</c:v>
                </c:pt>
                <c:pt idx="31">
                  <c:v>-0.19509032201612872</c:v>
                </c:pt>
                <c:pt idx="32">
                  <c:v>-2.45029690981724E-16</c:v>
                </c:pt>
              </c:numCache>
            </c:numRef>
          </c:xVal>
          <c:yVal>
            <c:numRef>
              <c:f>radians!$E$10:$E$50</c:f>
              <c:numCache>
                <c:formatCode>General</c:formatCode>
                <c:ptCount val="41"/>
                <c:pt idx="0">
                  <c:v>1</c:v>
                </c:pt>
                <c:pt idx="1">
                  <c:v>0.98078528040323043</c:v>
                </c:pt>
                <c:pt idx="2">
                  <c:v>0.92387953251128674</c:v>
                </c:pt>
                <c:pt idx="3">
                  <c:v>0.83146961230254524</c:v>
                </c:pt>
                <c:pt idx="4">
                  <c:v>0.70710678118654757</c:v>
                </c:pt>
                <c:pt idx="5">
                  <c:v>0.55557023301960229</c:v>
                </c:pt>
                <c:pt idx="6">
                  <c:v>0.38268343236508984</c:v>
                </c:pt>
                <c:pt idx="7">
                  <c:v>0.19509032201612833</c:v>
                </c:pt>
                <c:pt idx="8">
                  <c:v>6.1257422745431001E-17</c:v>
                </c:pt>
                <c:pt idx="9">
                  <c:v>-0.19509032201612819</c:v>
                </c:pt>
                <c:pt idx="10">
                  <c:v>-0.38268343236508973</c:v>
                </c:pt>
                <c:pt idx="11">
                  <c:v>-0.55557023301960196</c:v>
                </c:pt>
                <c:pt idx="12">
                  <c:v>-0.70710678118654746</c:v>
                </c:pt>
                <c:pt idx="13">
                  <c:v>-0.83146961230254535</c:v>
                </c:pt>
                <c:pt idx="14">
                  <c:v>-0.92387953251128674</c:v>
                </c:pt>
                <c:pt idx="15">
                  <c:v>-0.98078528040323043</c:v>
                </c:pt>
                <c:pt idx="16">
                  <c:v>-1</c:v>
                </c:pt>
                <c:pt idx="17">
                  <c:v>-0.98078528040323043</c:v>
                </c:pt>
                <c:pt idx="18">
                  <c:v>-0.92387953251128685</c:v>
                </c:pt>
                <c:pt idx="19">
                  <c:v>-0.83146961230254546</c:v>
                </c:pt>
                <c:pt idx="20">
                  <c:v>-0.70710678118654768</c:v>
                </c:pt>
                <c:pt idx="21">
                  <c:v>-0.55557023301960218</c:v>
                </c:pt>
                <c:pt idx="22">
                  <c:v>-0.38268343236509034</c:v>
                </c:pt>
                <c:pt idx="23">
                  <c:v>-0.19509032201612866</c:v>
                </c:pt>
                <c:pt idx="24">
                  <c:v>-1.83772268236293E-16</c:v>
                </c:pt>
                <c:pt idx="25">
                  <c:v>0.1950903220161283</c:v>
                </c:pt>
                <c:pt idx="26">
                  <c:v>0.38268343236509</c:v>
                </c:pt>
                <c:pt idx="27">
                  <c:v>0.55557023301960184</c:v>
                </c:pt>
                <c:pt idx="28">
                  <c:v>0.70710678118654735</c:v>
                </c:pt>
                <c:pt idx="29">
                  <c:v>0.83146961230254524</c:v>
                </c:pt>
                <c:pt idx="30">
                  <c:v>0.92387953251128652</c:v>
                </c:pt>
                <c:pt idx="31">
                  <c:v>0.98078528040323032</c:v>
                </c:pt>
                <c:pt idx="32">
                  <c:v>1</c:v>
                </c:pt>
              </c:numCache>
            </c:numRef>
          </c:yVal>
          <c:smooth val="1"/>
        </c:ser>
        <c:ser>
          <c:idx val="1"/>
          <c:order val="1"/>
          <c:tx>
            <c:v>angle, theta</c:v>
          </c:tx>
          <c:spPr>
            <a:ln>
              <a:tailEnd type="triangle" w="lg" len="med"/>
            </a:ln>
          </c:spPr>
          <c:marker>
            <c:symbol val="none"/>
          </c:marker>
          <c:xVal>
            <c:numRef>
              <c:f>radians!$G$3:$G$4</c:f>
              <c:numCache>
                <c:formatCode>General</c:formatCode>
                <c:ptCount val="2"/>
                <c:pt idx="0">
                  <c:v>0</c:v>
                </c:pt>
                <c:pt idx="1">
                  <c:v>0.8414709848078965</c:v>
                </c:pt>
              </c:numCache>
            </c:numRef>
          </c:xVal>
          <c:yVal>
            <c:numRef>
              <c:f>radians!$H$3:$H$4</c:f>
              <c:numCache>
                <c:formatCode>General</c:formatCode>
                <c:ptCount val="2"/>
                <c:pt idx="0">
                  <c:v>0</c:v>
                </c:pt>
                <c:pt idx="1">
                  <c:v>0.54030230586813977</c:v>
                </c:pt>
              </c:numCache>
            </c:numRef>
          </c:yVal>
        </c:ser>
        <c:ser>
          <c:idx val="2"/>
          <c:order val="2"/>
          <c:tx>
            <c:v>triangle legs</c:v>
          </c:tx>
          <c:marker>
            <c:symbol val="none"/>
          </c:marker>
          <c:xVal>
            <c:numRef>
              <c:f>radians!$J$3:$J$5</c:f>
              <c:numCache>
                <c:formatCode>General</c:formatCode>
                <c:ptCount val="3"/>
                <c:pt idx="0">
                  <c:v>0</c:v>
                </c:pt>
                <c:pt idx="1">
                  <c:v>0.8414709848078965</c:v>
                </c:pt>
                <c:pt idx="2">
                  <c:v>0.8414709848078965</c:v>
                </c:pt>
              </c:numCache>
            </c:numRef>
          </c:xVal>
          <c:yVal>
            <c:numRef>
              <c:f>radians!$K$3:$K$5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0.54030230586813977</c:v>
                </c:pt>
              </c:numCache>
            </c:numRef>
          </c:yVal>
        </c:ser>
        <c:ser>
          <c:idx val="3"/>
          <c:order val="3"/>
          <c:spPr>
            <a:ln w="12700">
              <a:tailEnd type="triangle" w="lg" len="med"/>
            </a:ln>
          </c:spPr>
          <c:marker>
            <c:symbol val="none"/>
          </c:marker>
          <c:xVal>
            <c:numRef>
              <c:f>radians!$I$10:$I$42</c:f>
              <c:numCache>
                <c:formatCode>General</c:formatCode>
                <c:ptCount val="33"/>
                <c:pt idx="0">
                  <c:v>2.7755575615628914E-17</c:v>
                </c:pt>
                <c:pt idx="1">
                  <c:v>1.5622456992663068E-2</c:v>
                </c:pt>
                <c:pt idx="2">
                  <c:v>3.1229658921190128E-2</c:v>
                </c:pt>
                <c:pt idx="3">
                  <c:v>4.6806365617756467E-2</c:v>
                </c:pt>
                <c:pt idx="4">
                  <c:v>6.2337366692613874E-2</c:v>
                </c:pt>
                <c:pt idx="5">
                  <c:v>7.780749638677803E-2</c:v>
                </c:pt>
                <c:pt idx="6">
                  <c:v>9.3201648381134955E-2</c:v>
                </c:pt>
                <c:pt idx="7">
                  <c:v>0.10850479054750509</c:v>
                </c:pt>
                <c:pt idx="8">
                  <c:v>0.12370197962726147</c:v>
                </c:pt>
                <c:pt idx="9">
                  <c:v>0.13877837582316815</c:v>
                </c:pt>
                <c:pt idx="10">
                  <c:v>0.15371925729019043</c:v>
                </c:pt>
                <c:pt idx="11">
                  <c:v>0.16851003451112653</c:v>
                </c:pt>
                <c:pt idx="12">
                  <c:v>0.18313626454302379</c:v>
                </c:pt>
                <c:pt idx="13">
                  <c:v>0.19758366512046713</c:v>
                </c:pt>
                <c:pt idx="14">
                  <c:v>0.21183812860196902</c:v>
                </c:pt>
                <c:pt idx="15">
                  <c:v>0.22588573574584189</c:v>
                </c:pt>
                <c:pt idx="16">
                  <c:v>0.2397127693021015</c:v>
                </c:pt>
                <c:pt idx="17">
                  <c:v>0.2533057274071287</c:v>
                </c:pt>
                <c:pt idx="18">
                  <c:v>0.26665133676801006</c:v>
                </c:pt>
                <c:pt idx="19">
                  <c:v>0.27973656562368343</c:v>
                </c:pt>
                <c:pt idx="20">
                  <c:v>0.2925486364702311</c:v>
                </c:pt>
                <c:pt idx="21">
                  <c:v>0.30507503853789569</c:v>
                </c:pt>
                <c:pt idx="22">
                  <c:v>0.31730354000763467</c:v>
                </c:pt>
                <c:pt idx="23">
                  <c:v>0.32922219995528379</c:v>
                </c:pt>
                <c:pt idx="24">
                  <c:v>0.34081938001166706</c:v>
                </c:pt>
                <c:pt idx="25">
                  <c:v>0.35208375572726686</c:v>
                </c:pt>
                <c:pt idx="26">
                  <c:v>0.36300432763035628</c:v>
                </c:pt>
                <c:pt idx="27">
                  <c:v>0.3735704319677971</c:v>
                </c:pt>
                <c:pt idx="28">
                  <c:v>0.38377175111801354</c:v>
                </c:pt>
                <c:pt idx="29">
                  <c:v>0.39359832366597447</c:v>
                </c:pt>
                <c:pt idx="30">
                  <c:v>0.40304055413034651</c:v>
                </c:pt>
                <c:pt idx="31">
                  <c:v>0.41208922233331835</c:v>
                </c:pt>
                <c:pt idx="32">
                  <c:v>0.42073549240394825</c:v>
                </c:pt>
              </c:numCache>
            </c:numRef>
          </c:xVal>
          <c:yVal>
            <c:numRef>
              <c:f>radians!$J$10:$J$42</c:f>
              <c:numCache>
                <c:formatCode>General</c:formatCode>
                <c:ptCount val="33"/>
                <c:pt idx="0">
                  <c:v>0.5</c:v>
                </c:pt>
                <c:pt idx="1">
                  <c:v>0.4997558792425682</c:v>
                </c:pt>
                <c:pt idx="2">
                  <c:v>0.49902375535004956</c:v>
                </c:pt>
                <c:pt idx="3">
                  <c:v>0.49780434322900086</c:v>
                </c:pt>
                <c:pt idx="4">
                  <c:v>0.4960988336146645</c:v>
                </c:pt>
                <c:pt idx="5">
                  <c:v>0.49390889190823595</c:v>
                </c:pt>
                <c:pt idx="6">
                  <c:v>0.49123665655062765</c:v>
                </c:pt>
                <c:pt idx="7">
                  <c:v>0.48808473693431764</c:v>
                </c:pt>
                <c:pt idx="8">
                  <c:v>0.48445621085532237</c:v>
                </c:pt>
                <c:pt idx="9">
                  <c:v>0.48035462150778097</c:v>
                </c:pt>
                <c:pt idx="10">
                  <c:v>0.47578397402408612</c:v>
                </c:pt>
                <c:pt idx="11">
                  <c:v>0.47074873156394054</c:v>
                </c:pt>
                <c:pt idx="12">
                  <c:v>0.46525381095615714</c:v>
                </c:pt>
                <c:pt idx="13">
                  <c:v>0.45930457789745915</c:v>
                </c:pt>
                <c:pt idx="14">
                  <c:v>0.45290684171296819</c:v>
                </c:pt>
                <c:pt idx="15">
                  <c:v>0.44606684968349719</c:v>
                </c:pt>
                <c:pt idx="16">
                  <c:v>0.43879128094518638</c:v>
                </c:pt>
                <c:pt idx="17">
                  <c:v>0.43108723996744025</c:v>
                </c:pt>
                <c:pt idx="18">
                  <c:v>0.42296224961553397</c:v>
                </c:pt>
                <c:pt idx="19">
                  <c:v>0.41442424380466286</c:v>
                </c:pt>
                <c:pt idx="20">
                  <c:v>0.40548155975260897</c:v>
                </c:pt>
                <c:pt idx="21">
                  <c:v>0.39614292983858929</c:v>
                </c:pt>
                <c:pt idx="22">
                  <c:v>0.38641747307623575</c:v>
                </c:pt>
                <c:pt idx="23">
                  <c:v>0.37631468620903324</c:v>
                </c:pt>
                <c:pt idx="24">
                  <c:v>0.36584443443691045</c:v>
                </c:pt>
                <c:pt idx="25">
                  <c:v>0.35501694178303983</c:v>
                </c:pt>
                <c:pt idx="26">
                  <c:v>0.3438427811102524</c:v>
                </c:pt>
                <c:pt idx="27">
                  <c:v>0.33233286379681665</c:v>
                </c:pt>
                <c:pt idx="28">
                  <c:v>0.32049842908166254</c:v>
                </c:pt>
                <c:pt idx="29">
                  <c:v>0.30835103308945599</c:v>
                </c:pt>
                <c:pt idx="30">
                  <c:v>0.29590253754623874</c:v>
                </c:pt>
                <c:pt idx="31">
                  <c:v>0.28316509819665436</c:v>
                </c:pt>
                <c:pt idx="32">
                  <c:v>0.27015115293406988</c:v>
                </c:pt>
              </c:numCache>
            </c:numRef>
          </c:yVal>
          <c:smooth val="1"/>
        </c:ser>
        <c:axId val="52082944"/>
        <c:axId val="52097024"/>
      </c:scatterChart>
      <c:valAx>
        <c:axId val="52082944"/>
        <c:scaling>
          <c:orientation val="minMax"/>
          <c:max val="1"/>
          <c:min val="-1"/>
        </c:scaling>
        <c:axPos val="b"/>
        <c:majorGridlines>
          <c:spPr>
            <a:ln>
              <a:prstDash val="dash"/>
            </a:ln>
          </c:spPr>
        </c:majorGridlines>
        <c:numFmt formatCode="#,##0.0" sourceLinked="0"/>
        <c:majorTickMark val="cross"/>
        <c:tickLblPos val="low"/>
        <c:spPr>
          <a:ln w="15875"/>
        </c:spPr>
        <c:crossAx val="52097024"/>
        <c:crosses val="autoZero"/>
        <c:crossBetween val="midCat"/>
        <c:majorUnit val="0.2"/>
      </c:valAx>
      <c:valAx>
        <c:axId val="52097024"/>
        <c:scaling>
          <c:orientation val="minMax"/>
          <c:max val="1"/>
          <c:min val="-1"/>
        </c:scaling>
        <c:axPos val="l"/>
        <c:majorGridlines>
          <c:spPr>
            <a:ln>
              <a:prstDash val="dash"/>
            </a:ln>
          </c:spPr>
        </c:majorGridlines>
        <c:numFmt formatCode="#,##0.0" sourceLinked="0"/>
        <c:majorTickMark val="cross"/>
        <c:tickLblPos val="low"/>
        <c:spPr>
          <a:ln w="15875"/>
        </c:spPr>
        <c:crossAx val="52082944"/>
        <c:crosses val="autoZero"/>
        <c:crossBetween val="midCat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smoothMarker"/>
        <c:ser>
          <c:idx val="0"/>
          <c:order val="0"/>
          <c:tx>
            <c:v>unit circle</c:v>
          </c:tx>
          <c:marker>
            <c:symbol val="none"/>
          </c:marker>
          <c:xVal>
            <c:numRef>
              <c:f>degrees!$D$10:$D$50</c:f>
              <c:numCache>
                <c:formatCode>General</c:formatCode>
                <c:ptCount val="41"/>
                <c:pt idx="0">
                  <c:v>0</c:v>
                </c:pt>
                <c:pt idx="1">
                  <c:v>0.19509032201612825</c:v>
                </c:pt>
                <c:pt idx="2">
                  <c:v>0.38268343236508978</c:v>
                </c:pt>
                <c:pt idx="3">
                  <c:v>0.55557023301960218</c:v>
                </c:pt>
                <c:pt idx="4">
                  <c:v>0.70710678118654746</c:v>
                </c:pt>
                <c:pt idx="5">
                  <c:v>0.83146961230254524</c:v>
                </c:pt>
                <c:pt idx="6">
                  <c:v>0.92387953251128674</c:v>
                </c:pt>
                <c:pt idx="7">
                  <c:v>0.98078528040323043</c:v>
                </c:pt>
                <c:pt idx="8">
                  <c:v>1</c:v>
                </c:pt>
                <c:pt idx="9">
                  <c:v>0.98078528040323043</c:v>
                </c:pt>
                <c:pt idx="10">
                  <c:v>0.92387953251128674</c:v>
                </c:pt>
                <c:pt idx="11">
                  <c:v>0.83146961230254546</c:v>
                </c:pt>
                <c:pt idx="12">
                  <c:v>0.70710678118654757</c:v>
                </c:pt>
                <c:pt idx="13">
                  <c:v>0.55557023301960218</c:v>
                </c:pt>
                <c:pt idx="14">
                  <c:v>0.38268343236508989</c:v>
                </c:pt>
                <c:pt idx="15">
                  <c:v>0.19509032201612861</c:v>
                </c:pt>
                <c:pt idx="16">
                  <c:v>1.22514845490862E-16</c:v>
                </c:pt>
                <c:pt idx="17">
                  <c:v>-0.19509032201612836</c:v>
                </c:pt>
                <c:pt idx="18">
                  <c:v>-0.38268343236508967</c:v>
                </c:pt>
                <c:pt idx="19">
                  <c:v>-0.55557023301960196</c:v>
                </c:pt>
                <c:pt idx="20">
                  <c:v>-0.70710678118654746</c:v>
                </c:pt>
                <c:pt idx="21">
                  <c:v>-0.83146961230254524</c:v>
                </c:pt>
                <c:pt idx="22">
                  <c:v>-0.92387953251128652</c:v>
                </c:pt>
                <c:pt idx="23">
                  <c:v>-0.98078528040323032</c:v>
                </c:pt>
                <c:pt idx="24">
                  <c:v>-1</c:v>
                </c:pt>
                <c:pt idx="25">
                  <c:v>-0.98078528040323043</c:v>
                </c:pt>
                <c:pt idx="26">
                  <c:v>-0.92387953251128663</c:v>
                </c:pt>
                <c:pt idx="27">
                  <c:v>-0.83146961230254546</c:v>
                </c:pt>
                <c:pt idx="28">
                  <c:v>-0.70710678118654768</c:v>
                </c:pt>
                <c:pt idx="29">
                  <c:v>-0.55557023301960218</c:v>
                </c:pt>
                <c:pt idx="30">
                  <c:v>-0.38268343236509039</c:v>
                </c:pt>
                <c:pt idx="31">
                  <c:v>-0.19509032201612872</c:v>
                </c:pt>
                <c:pt idx="32">
                  <c:v>-2.45029690981724E-16</c:v>
                </c:pt>
              </c:numCache>
            </c:numRef>
          </c:xVal>
          <c:yVal>
            <c:numRef>
              <c:f>degrees!$E$10:$E$50</c:f>
              <c:numCache>
                <c:formatCode>General</c:formatCode>
                <c:ptCount val="41"/>
                <c:pt idx="0">
                  <c:v>1</c:v>
                </c:pt>
                <c:pt idx="1">
                  <c:v>0.98078528040323043</c:v>
                </c:pt>
                <c:pt idx="2">
                  <c:v>0.92387953251128674</c:v>
                </c:pt>
                <c:pt idx="3">
                  <c:v>0.83146961230254524</c:v>
                </c:pt>
                <c:pt idx="4">
                  <c:v>0.70710678118654757</c:v>
                </c:pt>
                <c:pt idx="5">
                  <c:v>0.55557023301960229</c:v>
                </c:pt>
                <c:pt idx="6">
                  <c:v>0.38268343236508984</c:v>
                </c:pt>
                <c:pt idx="7">
                  <c:v>0.19509032201612833</c:v>
                </c:pt>
                <c:pt idx="8">
                  <c:v>6.1257422745431001E-17</c:v>
                </c:pt>
                <c:pt idx="9">
                  <c:v>-0.19509032201612819</c:v>
                </c:pt>
                <c:pt idx="10">
                  <c:v>-0.38268343236508973</c:v>
                </c:pt>
                <c:pt idx="11">
                  <c:v>-0.55557023301960196</c:v>
                </c:pt>
                <c:pt idx="12">
                  <c:v>-0.70710678118654746</c:v>
                </c:pt>
                <c:pt idx="13">
                  <c:v>-0.83146961230254535</c:v>
                </c:pt>
                <c:pt idx="14">
                  <c:v>-0.92387953251128674</c:v>
                </c:pt>
                <c:pt idx="15">
                  <c:v>-0.98078528040323043</c:v>
                </c:pt>
                <c:pt idx="16">
                  <c:v>-1</c:v>
                </c:pt>
                <c:pt idx="17">
                  <c:v>-0.98078528040323043</c:v>
                </c:pt>
                <c:pt idx="18">
                  <c:v>-0.92387953251128685</c:v>
                </c:pt>
                <c:pt idx="19">
                  <c:v>-0.83146961230254546</c:v>
                </c:pt>
                <c:pt idx="20">
                  <c:v>-0.70710678118654768</c:v>
                </c:pt>
                <c:pt idx="21">
                  <c:v>-0.55557023301960218</c:v>
                </c:pt>
                <c:pt idx="22">
                  <c:v>-0.38268343236509034</c:v>
                </c:pt>
                <c:pt idx="23">
                  <c:v>-0.19509032201612866</c:v>
                </c:pt>
                <c:pt idx="24">
                  <c:v>-1.83772268236293E-16</c:v>
                </c:pt>
                <c:pt idx="25">
                  <c:v>0.1950903220161283</c:v>
                </c:pt>
                <c:pt idx="26">
                  <c:v>0.38268343236509</c:v>
                </c:pt>
                <c:pt idx="27">
                  <c:v>0.55557023301960184</c:v>
                </c:pt>
                <c:pt idx="28">
                  <c:v>0.70710678118654735</c:v>
                </c:pt>
                <c:pt idx="29">
                  <c:v>0.83146961230254524</c:v>
                </c:pt>
                <c:pt idx="30">
                  <c:v>0.92387953251128652</c:v>
                </c:pt>
                <c:pt idx="31">
                  <c:v>0.98078528040323032</c:v>
                </c:pt>
                <c:pt idx="32">
                  <c:v>1</c:v>
                </c:pt>
              </c:numCache>
            </c:numRef>
          </c:yVal>
          <c:smooth val="1"/>
        </c:ser>
        <c:ser>
          <c:idx val="1"/>
          <c:order val="1"/>
          <c:tx>
            <c:v>angle, theta</c:v>
          </c:tx>
          <c:spPr>
            <a:ln>
              <a:tailEnd type="stealth" w="lg" len="lg"/>
            </a:ln>
          </c:spPr>
          <c:marker>
            <c:symbol val="none"/>
          </c:marker>
          <c:xVal>
            <c:numRef>
              <c:f>degrees!$G$3:$G$4</c:f>
              <c:numCache>
                <c:formatCode>General</c:formatCode>
                <c:ptCount val="2"/>
                <c:pt idx="0">
                  <c:v>0</c:v>
                </c:pt>
                <c:pt idx="1">
                  <c:v>-0.8660254037844386</c:v>
                </c:pt>
              </c:numCache>
            </c:numRef>
          </c:xVal>
          <c:yVal>
            <c:numRef>
              <c:f>degrees!$H$3:$H$4</c:f>
              <c:numCache>
                <c:formatCode>General</c:formatCode>
                <c:ptCount val="2"/>
                <c:pt idx="0">
                  <c:v>0</c:v>
                </c:pt>
                <c:pt idx="1">
                  <c:v>0.50000000000000011</c:v>
                </c:pt>
              </c:numCache>
            </c:numRef>
          </c:yVal>
        </c:ser>
        <c:ser>
          <c:idx val="2"/>
          <c:order val="2"/>
          <c:tx>
            <c:v>triangle legs</c:v>
          </c:tx>
          <c:marker>
            <c:symbol val="none"/>
          </c:marker>
          <c:xVal>
            <c:numRef>
              <c:f>degrees!$J$3:$J$5</c:f>
              <c:numCache>
                <c:formatCode>General</c:formatCode>
                <c:ptCount val="3"/>
                <c:pt idx="0">
                  <c:v>0</c:v>
                </c:pt>
                <c:pt idx="1">
                  <c:v>-0.8660254037844386</c:v>
                </c:pt>
                <c:pt idx="2">
                  <c:v>-0.8660254037844386</c:v>
                </c:pt>
              </c:numCache>
            </c:numRef>
          </c:xVal>
          <c:yVal>
            <c:numRef>
              <c:f>degrees!$K$3:$K$5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0.50000000000000011</c:v>
                </c:pt>
              </c:numCache>
            </c:numRef>
          </c:yVal>
        </c:ser>
        <c:ser>
          <c:idx val="3"/>
          <c:order val="3"/>
          <c:spPr>
            <a:ln w="12700">
              <a:solidFill>
                <a:srgbClr val="8064A2">
                  <a:shade val="95000"/>
                  <a:satMod val="105000"/>
                </a:srgbClr>
              </a:solidFill>
              <a:prstDash val="solid"/>
              <a:tailEnd type="triangle" w="lg" len="lg"/>
            </a:ln>
          </c:spPr>
          <c:marker>
            <c:symbol val="none"/>
          </c:marker>
          <c:xVal>
            <c:numRef>
              <c:f>degrees!$I$10:$I$42</c:f>
              <c:numCache>
                <c:formatCode>General</c:formatCode>
                <c:ptCount val="33"/>
                <c:pt idx="0">
                  <c:v>-5.5511151231257827E-17</c:v>
                </c:pt>
                <c:pt idx="1">
                  <c:v>-1.635954141088812E-2</c:v>
                </c:pt>
                <c:pt idx="2">
                  <c:v>-3.2701564615071579E-2</c:v>
                </c:pt>
                <c:pt idx="3">
                  <c:v>-4.9008570164780343E-2</c:v>
                </c:pt>
                <c:pt idx="4">
                  <c:v>-6.5263096110025828E-2</c:v>
                </c:pt>
                <c:pt idx="5">
                  <c:v>-8.1447736697294396E-2</c:v>
                </c:pt>
                <c:pt idx="6">
                  <c:v>-9.7545161008064152E-2</c:v>
                </c:pt>
                <c:pt idx="7">
                  <c:v>-0.11353813151718663</c:v>
                </c:pt>
                <c:pt idx="8">
                  <c:v>-0.1294095225512604</c:v>
                </c:pt>
                <c:pt idx="9">
                  <c:v>-0.14514233862723117</c:v>
                </c:pt>
                <c:pt idx="10">
                  <c:v>-0.16071973265158079</c:v>
                </c:pt>
                <c:pt idx="11">
                  <c:v>-0.17612502396061677</c:v>
                </c:pt>
                <c:pt idx="12">
                  <c:v>-0.19134171618254489</c:v>
                </c:pt>
                <c:pt idx="13">
                  <c:v>-0.20635351490219733</c:v>
                </c:pt>
                <c:pt idx="14">
                  <c:v>-0.22114434510950062</c:v>
                </c:pt>
                <c:pt idx="15">
                  <c:v>-0.23569836841299882</c:v>
                </c:pt>
                <c:pt idx="16">
                  <c:v>-0.24999999999999997</c:v>
                </c:pt>
                <c:pt idx="17">
                  <c:v>-0.26403392532518394</c:v>
                </c:pt>
                <c:pt idx="18">
                  <c:v>-0.27778511650980103</c:v>
                </c:pt>
                <c:pt idx="19">
                  <c:v>-0.29123884843390108</c:v>
                </c:pt>
                <c:pt idx="20">
                  <c:v>-0.30438071450436027</c:v>
                </c:pt>
                <c:pt idx="21">
                  <c:v>-0.31719664208182269</c:v>
                </c:pt>
                <c:pt idx="22">
                  <c:v>-0.32967290755003442</c:v>
                </c:pt>
                <c:pt idx="23">
                  <c:v>-0.34179615101143562</c:v>
                </c:pt>
                <c:pt idx="24">
                  <c:v>-0.35355339059327373</c:v>
                </c:pt>
                <c:pt idx="25">
                  <c:v>-0.36493203634891774</c:v>
                </c:pt>
                <c:pt idx="26">
                  <c:v>-0.37591990373948864</c:v>
                </c:pt>
                <c:pt idx="27">
                  <c:v>-0.38650522668136844</c:v>
                </c:pt>
                <c:pt idx="28">
                  <c:v>-0.39667667014561753</c:v>
                </c:pt>
                <c:pt idx="29">
                  <c:v>-0.40642334229580757</c:v>
                </c:pt>
                <c:pt idx="30">
                  <c:v>-0.41573480615127256</c:v>
                </c:pt>
                <c:pt idx="31">
                  <c:v>-0.42460109076328945</c:v>
                </c:pt>
                <c:pt idx="32">
                  <c:v>-0.43301270189221924</c:v>
                </c:pt>
              </c:numCache>
            </c:numRef>
          </c:xVal>
          <c:yVal>
            <c:numRef>
              <c:f>degrees!$J$10:$J$42</c:f>
              <c:numCache>
                <c:formatCode>General</c:formatCode>
                <c:ptCount val="33"/>
                <c:pt idx="0">
                  <c:v>0.5</c:v>
                </c:pt>
                <c:pt idx="1">
                  <c:v>0.49973229373818284</c:v>
                </c:pt>
                <c:pt idx="2">
                  <c:v>0.49892946161930174</c:v>
                </c:pt>
                <c:pt idx="3">
                  <c:v>0.49759236333609846</c:v>
                </c:pt>
                <c:pt idx="4">
                  <c:v>0.49572243068690519</c:v>
                </c:pt>
                <c:pt idx="5">
                  <c:v>0.49332166604243949</c:v>
                </c:pt>
                <c:pt idx="6">
                  <c:v>0.49039264020161522</c:v>
                </c:pt>
                <c:pt idx="7">
                  <c:v>0.48693848963866682</c:v>
                </c:pt>
                <c:pt idx="8">
                  <c:v>0.48296291314453416</c:v>
                </c:pt>
                <c:pt idx="9">
                  <c:v>0.47847016786610441</c:v>
                </c:pt>
                <c:pt idx="10">
                  <c:v>0.47346506474755284</c:v>
                </c:pt>
                <c:pt idx="11">
                  <c:v>0.46795296337866282</c:v>
                </c:pt>
                <c:pt idx="12">
                  <c:v>0.46193976625564337</c:v>
                </c:pt>
                <c:pt idx="13">
                  <c:v>0.4554319124605879</c:v>
                </c:pt>
                <c:pt idx="14">
                  <c:v>0.44843637076634418</c:v>
                </c:pt>
                <c:pt idx="15">
                  <c:v>0.44096063217417752</c:v>
                </c:pt>
                <c:pt idx="16">
                  <c:v>0.43301270189221935</c:v>
                </c:pt>
                <c:pt idx="17">
                  <c:v>0.42460109076328945</c:v>
                </c:pt>
                <c:pt idx="18">
                  <c:v>0.41573480615127267</c:v>
                </c:pt>
                <c:pt idx="19">
                  <c:v>0.40642334229580762</c:v>
                </c:pt>
                <c:pt idx="20">
                  <c:v>0.39667667014561764</c:v>
                </c:pt>
                <c:pt idx="21">
                  <c:v>0.3865052266813685</c:v>
                </c:pt>
                <c:pt idx="22">
                  <c:v>0.37591990373948869</c:v>
                </c:pt>
                <c:pt idx="23">
                  <c:v>0.36493203634891785</c:v>
                </c:pt>
                <c:pt idx="24">
                  <c:v>0.35355339059327379</c:v>
                </c:pt>
                <c:pt idx="25">
                  <c:v>0.34179615101143568</c:v>
                </c:pt>
                <c:pt idx="26">
                  <c:v>0.32967290755003453</c:v>
                </c:pt>
                <c:pt idx="27">
                  <c:v>0.3171966420818228</c:v>
                </c:pt>
                <c:pt idx="28">
                  <c:v>0.30438071450436038</c:v>
                </c:pt>
                <c:pt idx="29">
                  <c:v>0.29123884843390119</c:v>
                </c:pt>
                <c:pt idx="30">
                  <c:v>0.2777851165098012</c:v>
                </c:pt>
                <c:pt idx="31">
                  <c:v>0.26403392532518405</c:v>
                </c:pt>
                <c:pt idx="32">
                  <c:v>0.25000000000000017</c:v>
                </c:pt>
              </c:numCache>
            </c:numRef>
          </c:yVal>
          <c:smooth val="1"/>
        </c:ser>
        <c:axId val="72456448"/>
        <c:axId val="72466432"/>
      </c:scatterChart>
      <c:valAx>
        <c:axId val="72456448"/>
        <c:scaling>
          <c:orientation val="minMax"/>
          <c:max val="1"/>
          <c:min val="-1"/>
        </c:scaling>
        <c:axPos val="b"/>
        <c:majorGridlines>
          <c:spPr>
            <a:ln w="9525">
              <a:prstDash val="dash"/>
            </a:ln>
          </c:spPr>
        </c:majorGridlines>
        <c:numFmt formatCode="#,##0.0" sourceLinked="0"/>
        <c:majorTickMark val="cross"/>
        <c:tickLblPos val="low"/>
        <c:spPr>
          <a:ln w="15875"/>
        </c:spPr>
        <c:crossAx val="72466432"/>
        <c:crosses val="autoZero"/>
        <c:crossBetween val="midCat"/>
        <c:majorUnit val="0.2"/>
      </c:valAx>
      <c:valAx>
        <c:axId val="72466432"/>
        <c:scaling>
          <c:orientation val="minMax"/>
          <c:max val="1"/>
          <c:min val="-1"/>
        </c:scaling>
        <c:axPos val="l"/>
        <c:majorGridlines>
          <c:spPr>
            <a:ln>
              <a:prstDash val="dash"/>
            </a:ln>
          </c:spPr>
        </c:majorGridlines>
        <c:numFmt formatCode="#,##0.0" sourceLinked="0"/>
        <c:majorTickMark val="cross"/>
        <c:tickLblPos val="low"/>
        <c:spPr>
          <a:ln w="15875"/>
        </c:spPr>
        <c:crossAx val="72456448"/>
        <c:crosses val="autoZero"/>
        <c:crossBetween val="midCat"/>
      </c:valAx>
    </c:plotArea>
    <c:plotVisOnly val="1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smoothMarker"/>
        <c:ser>
          <c:idx val="0"/>
          <c:order val="0"/>
          <c:tx>
            <c:v>unit circle</c:v>
          </c:tx>
          <c:marker>
            <c:symbol val="none"/>
          </c:marker>
          <c:xVal>
            <c:numRef>
              <c:f>otherfn!$D$10:$D$50</c:f>
              <c:numCache>
                <c:formatCode>General</c:formatCode>
                <c:ptCount val="41"/>
                <c:pt idx="0">
                  <c:v>0</c:v>
                </c:pt>
                <c:pt idx="1">
                  <c:v>0.19509032201612825</c:v>
                </c:pt>
                <c:pt idx="2">
                  <c:v>0.38268343236508978</c:v>
                </c:pt>
                <c:pt idx="3">
                  <c:v>0.55557023301960218</c:v>
                </c:pt>
                <c:pt idx="4">
                  <c:v>0.70710678118654746</c:v>
                </c:pt>
                <c:pt idx="5">
                  <c:v>0.83146961230254524</c:v>
                </c:pt>
                <c:pt idx="6">
                  <c:v>0.92387953251128674</c:v>
                </c:pt>
                <c:pt idx="7">
                  <c:v>0.98078528040323043</c:v>
                </c:pt>
                <c:pt idx="8">
                  <c:v>1</c:v>
                </c:pt>
                <c:pt idx="9">
                  <c:v>0.98078528040323043</c:v>
                </c:pt>
                <c:pt idx="10">
                  <c:v>0.92387953251128674</c:v>
                </c:pt>
                <c:pt idx="11">
                  <c:v>0.83146961230254546</c:v>
                </c:pt>
                <c:pt idx="12">
                  <c:v>0.70710678118654757</c:v>
                </c:pt>
                <c:pt idx="13">
                  <c:v>0.55557023301960218</c:v>
                </c:pt>
                <c:pt idx="14">
                  <c:v>0.38268343236508989</c:v>
                </c:pt>
                <c:pt idx="15">
                  <c:v>0.19509032201612861</c:v>
                </c:pt>
                <c:pt idx="16">
                  <c:v>1.22514845490862E-16</c:v>
                </c:pt>
                <c:pt idx="17">
                  <c:v>-0.19509032201612836</c:v>
                </c:pt>
                <c:pt idx="18">
                  <c:v>-0.38268343236508967</c:v>
                </c:pt>
                <c:pt idx="19">
                  <c:v>-0.55557023301960196</c:v>
                </c:pt>
                <c:pt idx="20">
                  <c:v>-0.70710678118654746</c:v>
                </c:pt>
                <c:pt idx="21">
                  <c:v>-0.83146961230254524</c:v>
                </c:pt>
                <c:pt idx="22">
                  <c:v>-0.92387953251128652</c:v>
                </c:pt>
                <c:pt idx="23">
                  <c:v>-0.98078528040323032</c:v>
                </c:pt>
                <c:pt idx="24">
                  <c:v>-1</c:v>
                </c:pt>
                <c:pt idx="25">
                  <c:v>-0.98078528040323043</c:v>
                </c:pt>
                <c:pt idx="26">
                  <c:v>-0.92387953251128663</c:v>
                </c:pt>
                <c:pt idx="27">
                  <c:v>-0.83146961230254546</c:v>
                </c:pt>
                <c:pt idx="28">
                  <c:v>-0.70710678118654768</c:v>
                </c:pt>
                <c:pt idx="29">
                  <c:v>-0.55557023301960218</c:v>
                </c:pt>
                <c:pt idx="30">
                  <c:v>-0.38268343236509039</c:v>
                </c:pt>
                <c:pt idx="31">
                  <c:v>-0.19509032201612872</c:v>
                </c:pt>
                <c:pt idx="32">
                  <c:v>-2.45029690981724E-16</c:v>
                </c:pt>
              </c:numCache>
            </c:numRef>
          </c:xVal>
          <c:yVal>
            <c:numRef>
              <c:f>otherfn!$E$10:$E$50</c:f>
              <c:numCache>
                <c:formatCode>General</c:formatCode>
                <c:ptCount val="41"/>
                <c:pt idx="0">
                  <c:v>1</c:v>
                </c:pt>
                <c:pt idx="1">
                  <c:v>0.98078528040323043</c:v>
                </c:pt>
                <c:pt idx="2">
                  <c:v>0.92387953251128674</c:v>
                </c:pt>
                <c:pt idx="3">
                  <c:v>0.83146961230254524</c:v>
                </c:pt>
                <c:pt idx="4">
                  <c:v>0.70710678118654757</c:v>
                </c:pt>
                <c:pt idx="5">
                  <c:v>0.55557023301960229</c:v>
                </c:pt>
                <c:pt idx="6">
                  <c:v>0.38268343236508984</c:v>
                </c:pt>
                <c:pt idx="7">
                  <c:v>0.19509032201612833</c:v>
                </c:pt>
                <c:pt idx="8">
                  <c:v>6.1257422745431001E-17</c:v>
                </c:pt>
                <c:pt idx="9">
                  <c:v>-0.19509032201612819</c:v>
                </c:pt>
                <c:pt idx="10">
                  <c:v>-0.38268343236508973</c:v>
                </c:pt>
                <c:pt idx="11">
                  <c:v>-0.55557023301960196</c:v>
                </c:pt>
                <c:pt idx="12">
                  <c:v>-0.70710678118654746</c:v>
                </c:pt>
                <c:pt idx="13">
                  <c:v>-0.83146961230254535</c:v>
                </c:pt>
                <c:pt idx="14">
                  <c:v>-0.92387953251128674</c:v>
                </c:pt>
                <c:pt idx="15">
                  <c:v>-0.98078528040323043</c:v>
                </c:pt>
                <c:pt idx="16">
                  <c:v>-1</c:v>
                </c:pt>
                <c:pt idx="17">
                  <c:v>-0.98078528040323043</c:v>
                </c:pt>
                <c:pt idx="18">
                  <c:v>-0.92387953251128685</c:v>
                </c:pt>
                <c:pt idx="19">
                  <c:v>-0.83146961230254546</c:v>
                </c:pt>
                <c:pt idx="20">
                  <c:v>-0.70710678118654768</c:v>
                </c:pt>
                <c:pt idx="21">
                  <c:v>-0.55557023301960218</c:v>
                </c:pt>
                <c:pt idx="22">
                  <c:v>-0.38268343236509034</c:v>
                </c:pt>
                <c:pt idx="23">
                  <c:v>-0.19509032201612866</c:v>
                </c:pt>
                <c:pt idx="24">
                  <c:v>-1.83772268236293E-16</c:v>
                </c:pt>
                <c:pt idx="25">
                  <c:v>0.1950903220161283</c:v>
                </c:pt>
                <c:pt idx="26">
                  <c:v>0.38268343236509</c:v>
                </c:pt>
                <c:pt idx="27">
                  <c:v>0.55557023301960184</c:v>
                </c:pt>
                <c:pt idx="28">
                  <c:v>0.70710678118654735</c:v>
                </c:pt>
                <c:pt idx="29">
                  <c:v>0.83146961230254524</c:v>
                </c:pt>
                <c:pt idx="30">
                  <c:v>0.92387953251128652</c:v>
                </c:pt>
                <c:pt idx="31">
                  <c:v>0.98078528040323032</c:v>
                </c:pt>
                <c:pt idx="32">
                  <c:v>1</c:v>
                </c:pt>
              </c:numCache>
            </c:numRef>
          </c:yVal>
          <c:smooth val="1"/>
        </c:ser>
        <c:ser>
          <c:idx val="1"/>
          <c:order val="1"/>
          <c:tx>
            <c:v>angle, theta</c:v>
          </c:tx>
          <c:spPr>
            <a:ln>
              <a:tailEnd type="triangle" w="lg" len="med"/>
            </a:ln>
          </c:spPr>
          <c:marker>
            <c:symbol val="none"/>
          </c:marker>
          <c:xVal>
            <c:numRef>
              <c:f>otherfn!$G$3:$G$4</c:f>
              <c:numCache>
                <c:formatCode>General</c:formatCode>
                <c:ptCount val="2"/>
                <c:pt idx="0">
                  <c:v>0</c:v>
                </c:pt>
                <c:pt idx="1">
                  <c:v>0.93969262078590843</c:v>
                </c:pt>
              </c:numCache>
            </c:numRef>
          </c:xVal>
          <c:yVal>
            <c:numRef>
              <c:f>otherfn!$H$3:$H$4</c:f>
              <c:numCache>
                <c:formatCode>General</c:formatCode>
                <c:ptCount val="2"/>
                <c:pt idx="0">
                  <c:v>0</c:v>
                </c:pt>
                <c:pt idx="1">
                  <c:v>-0.34202014332566871</c:v>
                </c:pt>
              </c:numCache>
            </c:numRef>
          </c:yVal>
        </c:ser>
        <c:ser>
          <c:idx val="5"/>
          <c:order val="2"/>
          <c:tx>
            <c:v>tan</c:v>
          </c:tx>
          <c:marker>
            <c:symbol val="none"/>
          </c:marker>
          <c:xVal>
            <c:numRef>
              <c:f>otherfn!$H$7:$H$8</c:f>
              <c:numCache>
                <c:formatCode>General</c:formatCode>
                <c:ptCount val="2"/>
                <c:pt idx="0">
                  <c:v>0.93969262078590843</c:v>
                </c:pt>
                <c:pt idx="1">
                  <c:v>0</c:v>
                </c:pt>
              </c:numCache>
            </c:numRef>
          </c:xVal>
          <c:yVal>
            <c:numRef>
              <c:f>otherfn!$I$7:$I$8</c:f>
              <c:numCache>
                <c:formatCode>General</c:formatCode>
                <c:ptCount val="2"/>
                <c:pt idx="0">
                  <c:v>-0.34202014332566871</c:v>
                </c:pt>
                <c:pt idx="1">
                  <c:v>-2.9238044001630876</c:v>
                </c:pt>
              </c:numCache>
            </c:numRef>
          </c:yVal>
          <c:smooth val="1"/>
        </c:ser>
        <c:ser>
          <c:idx val="6"/>
          <c:order val="3"/>
          <c:tx>
            <c:v>cot</c:v>
          </c:tx>
          <c:marker>
            <c:symbol val="none"/>
          </c:marker>
          <c:xVal>
            <c:numRef>
              <c:f>otherfn!$H$9:$H$10</c:f>
              <c:numCache>
                <c:formatCode>General</c:formatCode>
                <c:ptCount val="2"/>
                <c:pt idx="0">
                  <c:v>0.93969262078590843</c:v>
                </c:pt>
                <c:pt idx="1">
                  <c:v>1.0641777724759121</c:v>
                </c:pt>
              </c:numCache>
            </c:numRef>
          </c:xVal>
          <c:yVal>
            <c:numRef>
              <c:f>otherfn!$I$9:$I$10</c:f>
              <c:numCache>
                <c:formatCode>General</c:formatCode>
                <c:ptCount val="2"/>
                <c:pt idx="0">
                  <c:v>-0.34202014332566871</c:v>
                </c:pt>
                <c:pt idx="1">
                  <c:v>0</c:v>
                </c:pt>
              </c:numCache>
            </c:numRef>
          </c:yVal>
          <c:smooth val="1"/>
        </c:ser>
        <c:ser>
          <c:idx val="7"/>
          <c:order val="4"/>
          <c:tx>
            <c:v>sec</c:v>
          </c:tx>
          <c:marker>
            <c:symbol val="none"/>
          </c:marker>
          <c:xVal>
            <c:numRef>
              <c:f>otherfn!$H$11:$H$12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otherfn!$I$11:$I$12</c:f>
              <c:numCache>
                <c:formatCode>General</c:formatCode>
                <c:ptCount val="2"/>
                <c:pt idx="0">
                  <c:v>0</c:v>
                </c:pt>
                <c:pt idx="1">
                  <c:v>-2.9238044001630876</c:v>
                </c:pt>
              </c:numCache>
            </c:numRef>
          </c:yVal>
          <c:smooth val="1"/>
        </c:ser>
        <c:ser>
          <c:idx val="8"/>
          <c:order val="5"/>
          <c:tx>
            <c:v>csc</c:v>
          </c:tx>
          <c:marker>
            <c:symbol val="none"/>
          </c:marker>
          <c:xVal>
            <c:numRef>
              <c:f>otherfn!$H$13:$H$14</c:f>
              <c:numCache>
                <c:formatCode>General</c:formatCode>
                <c:ptCount val="2"/>
                <c:pt idx="0">
                  <c:v>0</c:v>
                </c:pt>
                <c:pt idx="1">
                  <c:v>1.0641777724759121</c:v>
                </c:pt>
              </c:numCache>
            </c:numRef>
          </c:xVal>
          <c:yVal>
            <c:numRef>
              <c:f>otherfn!$I$13:$I$14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1"/>
        </c:ser>
        <c:axId val="72585216"/>
        <c:axId val="72586752"/>
      </c:scatterChart>
      <c:valAx>
        <c:axId val="72585216"/>
        <c:scaling>
          <c:orientation val="minMax"/>
          <c:max val="5"/>
          <c:min val="-5"/>
        </c:scaling>
        <c:axPos val="b"/>
        <c:majorGridlines>
          <c:spPr>
            <a:ln>
              <a:prstDash val="dash"/>
            </a:ln>
          </c:spPr>
        </c:majorGridlines>
        <c:numFmt formatCode="#,##0.0" sourceLinked="0"/>
        <c:majorTickMark val="cross"/>
        <c:tickLblPos val="low"/>
        <c:spPr>
          <a:ln w="15875"/>
        </c:spPr>
        <c:crossAx val="72586752"/>
        <c:crosses val="autoZero"/>
        <c:crossBetween val="midCat"/>
        <c:majorUnit val="1"/>
      </c:valAx>
      <c:valAx>
        <c:axId val="72586752"/>
        <c:scaling>
          <c:orientation val="minMax"/>
          <c:max val="5"/>
          <c:min val="-5"/>
        </c:scaling>
        <c:axPos val="l"/>
        <c:majorGridlines>
          <c:spPr>
            <a:ln>
              <a:prstDash val="dash"/>
            </a:ln>
          </c:spPr>
        </c:majorGridlines>
        <c:numFmt formatCode="#,##0.0" sourceLinked="0"/>
        <c:majorTickMark val="cross"/>
        <c:tickLblPos val="low"/>
        <c:spPr>
          <a:ln w="15875"/>
        </c:spPr>
        <c:crossAx val="7258521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0473600174978135"/>
          <c:y val="4.9793362694070031E-2"/>
          <c:w val="0.21804177602799654"/>
          <c:h val="0.30649005738689455"/>
        </c:manualLayout>
      </c:layout>
      <c:overlay val="1"/>
    </c:legend>
    <c:plotVisOnly val="1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11</xdr:row>
      <xdr:rowOff>1</xdr:rowOff>
    </xdr:from>
    <xdr:to>
      <xdr:col>7</xdr:col>
      <xdr:colOff>361950</xdr:colOff>
      <xdr:row>34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28575</xdr:rowOff>
    </xdr:from>
    <xdr:to>
      <xdr:col>7</xdr:col>
      <xdr:colOff>304800</xdr:colOff>
      <xdr:row>32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66674</xdr:colOff>
      <xdr:row>8</xdr:row>
      <xdr:rowOff>180975</xdr:rowOff>
    </xdr:from>
    <xdr:to>
      <xdr:col>7</xdr:col>
      <xdr:colOff>504825</xdr:colOff>
      <xdr:row>33</xdr:row>
      <xdr:rowOff>47624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7</xdr:col>
      <xdr:colOff>304800</xdr:colOff>
      <xdr:row>38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workbookViewId="0">
      <selection activeCell="A4" sqref="A4"/>
    </sheetView>
  </sheetViews>
  <sheetFormatPr defaultRowHeight="15"/>
  <cols>
    <col min="9" max="9" width="12" bestFit="1" customWidth="1"/>
  </cols>
  <sheetData>
    <row r="1" spans="1:12">
      <c r="A1" t="s">
        <v>4</v>
      </c>
      <c r="D1" t="s">
        <v>11</v>
      </c>
      <c r="E1" t="s">
        <v>10</v>
      </c>
      <c r="G1" t="s">
        <v>9</v>
      </c>
      <c r="J1" t="s">
        <v>14</v>
      </c>
    </row>
    <row r="2" spans="1:12">
      <c r="A2" t="s">
        <v>0</v>
      </c>
      <c r="B2" t="s">
        <v>1</v>
      </c>
      <c r="C2" t="s">
        <v>8</v>
      </c>
      <c r="D2" t="s">
        <v>6</v>
      </c>
      <c r="E2" t="s">
        <v>7</v>
      </c>
      <c r="G2" t="s">
        <v>6</v>
      </c>
      <c r="H2" t="s">
        <v>7</v>
      </c>
      <c r="J2" t="s">
        <v>6</v>
      </c>
      <c r="K2" t="s">
        <v>7</v>
      </c>
    </row>
    <row r="3" spans="1:12">
      <c r="A3" s="15">
        <v>-0.75</v>
      </c>
      <c r="B3" s="2">
        <f>A3*PI()</f>
        <v>-2.3561944901923448</v>
      </c>
      <c r="C3">
        <f>DEGREES(B3)</f>
        <v>-135</v>
      </c>
      <c r="D3">
        <f>SIN($B3)</f>
        <v>-0.70710678118654757</v>
      </c>
      <c r="E3">
        <f>COS($B3)</f>
        <v>-0.70710678118654746</v>
      </c>
      <c r="G3">
        <v>0</v>
      </c>
      <c r="H3">
        <v>0</v>
      </c>
      <c r="J3">
        <v>0</v>
      </c>
      <c r="K3">
        <v>0</v>
      </c>
    </row>
    <row r="4" spans="1:12">
      <c r="G4">
        <f>D$3</f>
        <v>-0.70710678118654757</v>
      </c>
      <c r="H4">
        <f>E$3</f>
        <v>-0.70710678118654746</v>
      </c>
      <c r="J4">
        <f>$D$3</f>
        <v>-0.70710678118654757</v>
      </c>
      <c r="K4">
        <v>0</v>
      </c>
    </row>
    <row r="5" spans="1:12">
      <c r="J5">
        <f>$D$3</f>
        <v>-0.70710678118654757</v>
      </c>
      <c r="K5">
        <f>$E$3</f>
        <v>-0.70710678118654746</v>
      </c>
    </row>
    <row r="6" spans="1:12">
      <c r="G6" s="17"/>
      <c r="H6" s="4"/>
      <c r="I6" s="4">
        <v>0.5</v>
      </c>
      <c r="J6" s="4"/>
      <c r="K6" s="4"/>
      <c r="L6" s="5"/>
    </row>
    <row r="7" spans="1:12">
      <c r="A7" s="4" t="s">
        <v>12</v>
      </c>
      <c r="B7" s="4"/>
      <c r="C7" s="4"/>
      <c r="D7" s="4"/>
      <c r="E7" s="5"/>
      <c r="G7" s="6" t="s">
        <v>15</v>
      </c>
      <c r="H7" s="7"/>
      <c r="I7" s="7"/>
      <c r="J7" s="7"/>
      <c r="K7" s="7"/>
      <c r="L7" s="8"/>
    </row>
    <row r="8" spans="1:12">
      <c r="A8" s="6" t="s">
        <v>5</v>
      </c>
      <c r="B8" s="7"/>
      <c r="C8" s="7"/>
      <c r="D8" s="7" t="s">
        <v>6</v>
      </c>
      <c r="E8" s="8" t="s">
        <v>7</v>
      </c>
      <c r="G8" s="6"/>
      <c r="H8" s="7"/>
      <c r="I8" s="16" t="s">
        <v>6</v>
      </c>
      <c r="J8" s="16" t="s">
        <v>7</v>
      </c>
      <c r="K8" s="7">
        <v>0</v>
      </c>
      <c r="L8" s="8">
        <v>0</v>
      </c>
    </row>
    <row r="9" spans="1:12">
      <c r="A9" s="6" t="s">
        <v>0</v>
      </c>
      <c r="B9" s="7" t="s">
        <v>1</v>
      </c>
      <c r="C9" s="7" t="s">
        <v>8</v>
      </c>
      <c r="D9" s="7" t="s">
        <v>2</v>
      </c>
      <c r="E9" s="8" t="s">
        <v>3</v>
      </c>
      <c r="G9" s="6"/>
      <c r="H9" s="7" t="s">
        <v>4</v>
      </c>
      <c r="I9" s="16" t="s">
        <v>17</v>
      </c>
      <c r="J9" s="16" t="s">
        <v>16</v>
      </c>
      <c r="K9" s="7">
        <v>32</v>
      </c>
      <c r="L9" s="18">
        <f>$B$3</f>
        <v>-2.3561944901923448</v>
      </c>
    </row>
    <row r="10" spans="1:12">
      <c r="A10" s="9">
        <v>0</v>
      </c>
      <c r="B10" s="7">
        <f>A10*PI()</f>
        <v>0</v>
      </c>
      <c r="C10" s="7">
        <f>DEGREES(B10)</f>
        <v>0</v>
      </c>
      <c r="D10" s="7">
        <f>SIN($B10)</f>
        <v>0</v>
      </c>
      <c r="E10" s="8">
        <f>COS($B10)</f>
        <v>1</v>
      </c>
      <c r="G10" s="6">
        <v>0</v>
      </c>
      <c r="H10" s="7">
        <f>TREND($L$8:$L$9,$K$8:$K$9,$G10)</f>
        <v>0</v>
      </c>
      <c r="I10" s="7">
        <f>$I$6*SIN($H10)</f>
        <v>0</v>
      </c>
      <c r="J10" s="7">
        <f>$I$6*COS($H10)</f>
        <v>0.5</v>
      </c>
      <c r="K10" s="7"/>
      <c r="L10" s="8"/>
    </row>
    <row r="11" spans="1:12">
      <c r="A11" s="9">
        <f>A10+1/16</f>
        <v>6.25E-2</v>
      </c>
      <c r="B11" s="7">
        <f t="shared" ref="B11:B42" si="0">A11*PI()</f>
        <v>0.19634954084936207</v>
      </c>
      <c r="C11" s="7">
        <f t="shared" ref="C11:C42" si="1">DEGREES(B11)</f>
        <v>11.25</v>
      </c>
      <c r="D11" s="7">
        <f t="shared" ref="D11:D42" si="2">SIN($B11)</f>
        <v>0.19509032201612825</v>
      </c>
      <c r="E11" s="8">
        <f t="shared" ref="E11:E42" si="3">COS($B11)</f>
        <v>0.98078528040323043</v>
      </c>
      <c r="G11" s="6">
        <v>1</v>
      </c>
      <c r="H11" s="7">
        <f t="shared" ref="H11:H42" si="4">TREND($L$8:$L$9,$K$8:$K$9,$G11)</f>
        <v>-7.3631077818510776E-2</v>
      </c>
      <c r="I11" s="7">
        <f t="shared" ref="I11:I42" si="5">$I$6*SIN($H11)</f>
        <v>-3.6782281799833713E-2</v>
      </c>
      <c r="J11" s="7">
        <f t="shared" ref="J11:J42" si="6">$I$6*COS($H11)</f>
        <v>0.4986452283393451</v>
      </c>
      <c r="K11" s="7"/>
      <c r="L11" s="8"/>
    </row>
    <row r="12" spans="1:12">
      <c r="A12" s="9">
        <f t="shared" ref="A12:A42" si="7">A11+1/16</f>
        <v>0.125</v>
      </c>
      <c r="B12" s="7">
        <f t="shared" si="0"/>
        <v>0.39269908169872414</v>
      </c>
      <c r="C12" s="7">
        <f t="shared" si="1"/>
        <v>22.5</v>
      </c>
      <c r="D12" s="7">
        <f t="shared" si="2"/>
        <v>0.38268343236508978</v>
      </c>
      <c r="E12" s="8">
        <f t="shared" si="3"/>
        <v>0.92387953251128674</v>
      </c>
      <c r="G12" s="6">
        <v>2</v>
      </c>
      <c r="H12" s="7">
        <f t="shared" si="4"/>
        <v>-0.14726215563702155</v>
      </c>
      <c r="I12" s="7">
        <f t="shared" si="5"/>
        <v>-7.3365237227680874E-2</v>
      </c>
      <c r="J12" s="7">
        <f t="shared" si="6"/>
        <v>0.49458825498239051</v>
      </c>
      <c r="K12" s="7"/>
      <c r="L12" s="8"/>
    </row>
    <row r="13" spans="1:12">
      <c r="A13" s="9">
        <f t="shared" si="7"/>
        <v>0.1875</v>
      </c>
      <c r="B13" s="7">
        <f t="shared" si="0"/>
        <v>0.58904862254808621</v>
      </c>
      <c r="C13" s="7">
        <f t="shared" si="1"/>
        <v>33.75</v>
      </c>
      <c r="D13" s="7">
        <f t="shared" si="2"/>
        <v>0.55557023301960218</v>
      </c>
      <c r="E13" s="8">
        <f t="shared" si="3"/>
        <v>0.83146961230254524</v>
      </c>
      <c r="G13" s="6">
        <v>3</v>
      </c>
      <c r="H13" s="7">
        <f t="shared" si="4"/>
        <v>-0.22089323345553233</v>
      </c>
      <c r="I13" s="7">
        <f t="shared" si="5"/>
        <v>-0.1095506200784349</v>
      </c>
      <c r="J13" s="7">
        <f t="shared" si="6"/>
        <v>0.48785106501926429</v>
      </c>
      <c r="K13" s="7"/>
      <c r="L13" s="8"/>
    </row>
    <row r="14" spans="1:12">
      <c r="A14" s="9">
        <f t="shared" si="7"/>
        <v>0.25</v>
      </c>
      <c r="B14" s="7">
        <f t="shared" si="0"/>
        <v>0.78539816339744828</v>
      </c>
      <c r="C14" s="7">
        <f t="shared" si="1"/>
        <v>45</v>
      </c>
      <c r="D14" s="7">
        <f t="shared" si="2"/>
        <v>0.70710678118654746</v>
      </c>
      <c r="E14" s="8">
        <f t="shared" si="3"/>
        <v>0.70710678118654757</v>
      </c>
      <c r="G14" s="6">
        <v>4</v>
      </c>
      <c r="H14" s="7">
        <f t="shared" si="4"/>
        <v>-0.2945243112740431</v>
      </c>
      <c r="I14" s="7">
        <f t="shared" si="5"/>
        <v>-0.14514233862723117</v>
      </c>
      <c r="J14" s="7">
        <f t="shared" si="6"/>
        <v>0.47847016786610441</v>
      </c>
      <c r="K14" s="7"/>
      <c r="L14" s="8"/>
    </row>
    <row r="15" spans="1:12">
      <c r="A15" s="9">
        <f t="shared" si="7"/>
        <v>0.3125</v>
      </c>
      <c r="B15" s="7">
        <f t="shared" si="0"/>
        <v>0.98174770424681035</v>
      </c>
      <c r="C15" s="7">
        <f t="shared" si="1"/>
        <v>56.25</v>
      </c>
      <c r="D15" s="7">
        <f t="shared" si="2"/>
        <v>0.83146961230254524</v>
      </c>
      <c r="E15" s="8">
        <f t="shared" si="3"/>
        <v>0.55557023301960229</v>
      </c>
      <c r="G15" s="6">
        <v>5</v>
      </c>
      <c r="H15" s="7">
        <f t="shared" si="4"/>
        <v>-0.36815538909255385</v>
      </c>
      <c r="I15" s="7">
        <f t="shared" si="5"/>
        <v>-0.17994751826749406</v>
      </c>
      <c r="J15" s="7">
        <f t="shared" si="6"/>
        <v>0.46649639941736948</v>
      </c>
      <c r="K15" s="7"/>
      <c r="L15" s="8"/>
    </row>
    <row r="16" spans="1:12">
      <c r="A16" s="9">
        <f t="shared" si="7"/>
        <v>0.375</v>
      </c>
      <c r="B16" s="7">
        <f t="shared" si="0"/>
        <v>1.1780972450961724</v>
      </c>
      <c r="C16" s="7">
        <f t="shared" si="1"/>
        <v>67.5</v>
      </c>
      <c r="D16" s="7">
        <f t="shared" si="2"/>
        <v>0.92387953251128674</v>
      </c>
      <c r="E16" s="8">
        <f t="shared" si="3"/>
        <v>0.38268343236508984</v>
      </c>
      <c r="G16" s="6">
        <v>6</v>
      </c>
      <c r="H16" s="7">
        <f t="shared" si="4"/>
        <v>-0.44178646691106466</v>
      </c>
      <c r="I16" s="7">
        <f t="shared" si="5"/>
        <v>-0.21377754671514104</v>
      </c>
      <c r="J16" s="7">
        <f t="shared" si="6"/>
        <v>0.45199464656172167</v>
      </c>
      <c r="K16" s="7"/>
      <c r="L16" s="8"/>
    </row>
    <row r="17" spans="1:12">
      <c r="A17" s="9">
        <f t="shared" si="7"/>
        <v>0.4375</v>
      </c>
      <c r="B17" s="7">
        <f t="shared" si="0"/>
        <v>1.3744467859455345</v>
      </c>
      <c r="C17" s="7">
        <f t="shared" si="1"/>
        <v>78.75</v>
      </c>
      <c r="D17" s="7">
        <f t="shared" si="2"/>
        <v>0.98078528040323043</v>
      </c>
      <c r="E17" s="8">
        <f t="shared" si="3"/>
        <v>0.19509032201612833</v>
      </c>
      <c r="G17" s="6">
        <v>7</v>
      </c>
      <c r="H17" s="7">
        <f t="shared" si="4"/>
        <v>-0.51541754472957546</v>
      </c>
      <c r="I17" s="7">
        <f t="shared" si="5"/>
        <v>-0.24644909611489202</v>
      </c>
      <c r="J17" s="7">
        <f t="shared" si="6"/>
        <v>0.43504349555435573</v>
      </c>
      <c r="K17" s="7"/>
      <c r="L17" s="8"/>
    </row>
    <row r="18" spans="1:12">
      <c r="A18" s="9">
        <f t="shared" si="7"/>
        <v>0.5</v>
      </c>
      <c r="B18" s="7">
        <f t="shared" si="0"/>
        <v>1.5707963267948966</v>
      </c>
      <c r="C18" s="7">
        <f t="shared" si="1"/>
        <v>90</v>
      </c>
      <c r="D18" s="7">
        <f t="shared" si="2"/>
        <v>1</v>
      </c>
      <c r="E18" s="8">
        <f t="shared" si="3"/>
        <v>6.1257422745431001E-17</v>
      </c>
      <c r="G18" s="6">
        <v>8</v>
      </c>
      <c r="H18" s="7">
        <f t="shared" si="4"/>
        <v>-0.58904862254808621</v>
      </c>
      <c r="I18" s="7">
        <f t="shared" si="5"/>
        <v>-0.27778511650980109</v>
      </c>
      <c r="J18" s="7">
        <f t="shared" si="6"/>
        <v>0.41573480615127262</v>
      </c>
      <c r="K18" s="7"/>
      <c r="L18" s="8"/>
    </row>
    <row r="19" spans="1:12">
      <c r="A19" s="9">
        <f t="shared" si="7"/>
        <v>0.5625</v>
      </c>
      <c r="B19" s="7">
        <f t="shared" si="0"/>
        <v>1.7671458676442586</v>
      </c>
      <c r="C19" s="7">
        <f t="shared" si="1"/>
        <v>101.25</v>
      </c>
      <c r="D19" s="7">
        <f t="shared" si="2"/>
        <v>0.98078528040323043</v>
      </c>
      <c r="E19" s="8">
        <f t="shared" si="3"/>
        <v>-0.19509032201612819</v>
      </c>
      <c r="G19" s="6">
        <v>9</v>
      </c>
      <c r="H19" s="7">
        <f t="shared" si="4"/>
        <v>-0.66267970036659696</v>
      </c>
      <c r="I19" s="7">
        <f t="shared" si="5"/>
        <v>-0.30761579529031341</v>
      </c>
      <c r="J19" s="7">
        <f t="shared" si="6"/>
        <v>0.39417321381330317</v>
      </c>
      <c r="K19" s="7"/>
      <c r="L19" s="8"/>
    </row>
    <row r="20" spans="1:12">
      <c r="A20" s="9">
        <f t="shared" si="7"/>
        <v>0.625</v>
      </c>
      <c r="B20" s="7">
        <f t="shared" si="0"/>
        <v>1.9634954084936207</v>
      </c>
      <c r="C20" s="7">
        <f t="shared" si="1"/>
        <v>112.5</v>
      </c>
      <c r="D20" s="7">
        <f t="shared" si="2"/>
        <v>0.92387953251128674</v>
      </c>
      <c r="E20" s="8">
        <f t="shared" si="3"/>
        <v>-0.38268343236508973</v>
      </c>
      <c r="G20" s="6">
        <v>10</v>
      </c>
      <c r="H20" s="7">
        <f t="shared" si="4"/>
        <v>-0.73631077818510771</v>
      </c>
      <c r="I20" s="7">
        <f t="shared" si="5"/>
        <v>-0.33577947742350917</v>
      </c>
      <c r="J20" s="7">
        <f t="shared" si="6"/>
        <v>0.37047556267747955</v>
      </c>
      <c r="K20" s="7"/>
      <c r="L20" s="8"/>
    </row>
    <row r="21" spans="1:12">
      <c r="A21" s="9">
        <f t="shared" si="7"/>
        <v>0.6875</v>
      </c>
      <c r="B21" s="7">
        <f t="shared" si="0"/>
        <v>2.1598449493429825</v>
      </c>
      <c r="C21" s="7">
        <f t="shared" si="1"/>
        <v>123.74999999999999</v>
      </c>
      <c r="D21" s="7">
        <f t="shared" si="2"/>
        <v>0.83146961230254546</v>
      </c>
      <c r="E21" s="8">
        <f t="shared" si="3"/>
        <v>-0.55557023301960196</v>
      </c>
      <c r="G21" s="6">
        <v>11</v>
      </c>
      <c r="H21" s="7">
        <f t="shared" si="4"/>
        <v>-0.80994185600361857</v>
      </c>
      <c r="I21" s="7">
        <f t="shared" si="5"/>
        <v>-0.36212354147573345</v>
      </c>
      <c r="J21" s="7">
        <f t="shared" si="6"/>
        <v>0.34477027236853347</v>
      </c>
      <c r="K21" s="7"/>
      <c r="L21" s="8"/>
    </row>
    <row r="22" spans="1:12">
      <c r="A22" s="9">
        <f t="shared" si="7"/>
        <v>0.75</v>
      </c>
      <c r="B22" s="7">
        <f t="shared" si="0"/>
        <v>2.3561944901923448</v>
      </c>
      <c r="C22" s="7">
        <f t="shared" si="1"/>
        <v>135</v>
      </c>
      <c r="D22" s="7">
        <f t="shared" si="2"/>
        <v>0.70710678118654757</v>
      </c>
      <c r="E22" s="8">
        <f t="shared" si="3"/>
        <v>-0.70710678118654746</v>
      </c>
      <c r="G22" s="6">
        <v>12</v>
      </c>
      <c r="H22" s="7">
        <f t="shared" si="4"/>
        <v>-0.88357293382212931</v>
      </c>
      <c r="I22" s="7">
        <f t="shared" si="5"/>
        <v>-0.3865052266813685</v>
      </c>
      <c r="J22" s="7">
        <f t="shared" si="6"/>
        <v>0.31719664208182274</v>
      </c>
      <c r="K22" s="7"/>
      <c r="L22" s="8"/>
    </row>
    <row r="23" spans="1:12">
      <c r="A23" s="9">
        <f t="shared" si="7"/>
        <v>0.8125</v>
      </c>
      <c r="B23" s="7">
        <f t="shared" si="0"/>
        <v>2.5525440310417071</v>
      </c>
      <c r="C23" s="7">
        <f t="shared" si="1"/>
        <v>146.25</v>
      </c>
      <c r="D23" s="7">
        <f t="shared" si="2"/>
        <v>0.55557023301960218</v>
      </c>
      <c r="E23" s="8">
        <f t="shared" si="3"/>
        <v>-0.83146961230254535</v>
      </c>
      <c r="G23" s="6">
        <v>13</v>
      </c>
      <c r="H23" s="7">
        <f t="shared" si="4"/>
        <v>-0.95720401164064006</v>
      </c>
      <c r="I23" s="7">
        <f t="shared" si="5"/>
        <v>-0.40879240657579186</v>
      </c>
      <c r="J23" s="7">
        <f t="shared" si="6"/>
        <v>0.28790409570892267</v>
      </c>
      <c r="K23" s="7"/>
      <c r="L23" s="8"/>
    </row>
    <row r="24" spans="1:12">
      <c r="A24" s="9">
        <f t="shared" si="7"/>
        <v>0.875</v>
      </c>
      <c r="B24" s="7">
        <f t="shared" si="0"/>
        <v>2.748893571891069</v>
      </c>
      <c r="C24" s="7">
        <f t="shared" si="1"/>
        <v>157.5</v>
      </c>
      <c r="D24" s="7">
        <f t="shared" si="2"/>
        <v>0.38268343236508989</v>
      </c>
      <c r="E24" s="8">
        <f t="shared" si="3"/>
        <v>-0.92387953251128674</v>
      </c>
      <c r="G24" s="6">
        <v>14</v>
      </c>
      <c r="H24" s="7">
        <f t="shared" si="4"/>
        <v>-1.0308350894591509</v>
      </c>
      <c r="I24" s="7">
        <f t="shared" si="5"/>
        <v>-0.42886430500013606</v>
      </c>
      <c r="J24" s="7">
        <f t="shared" si="6"/>
        <v>0.25705137209661083</v>
      </c>
      <c r="K24" s="7"/>
      <c r="L24" s="8"/>
    </row>
    <row r="25" spans="1:12">
      <c r="A25" s="9">
        <f t="shared" si="7"/>
        <v>0.9375</v>
      </c>
      <c r="B25" s="7">
        <f t="shared" si="0"/>
        <v>2.9452431127404308</v>
      </c>
      <c r="C25" s="7">
        <f t="shared" si="1"/>
        <v>168.75</v>
      </c>
      <c r="D25" s="7">
        <f t="shared" si="2"/>
        <v>0.19509032201612861</v>
      </c>
      <c r="E25" s="8">
        <f t="shared" si="3"/>
        <v>-0.98078528040323043</v>
      </c>
      <c r="G25" s="6">
        <v>15</v>
      </c>
      <c r="H25" s="7">
        <f t="shared" si="4"/>
        <v>-1.1044661672776617</v>
      </c>
      <c r="I25" s="7">
        <f t="shared" si="5"/>
        <v>-0.44661215059775766</v>
      </c>
      <c r="J25" s="7">
        <f t="shared" si="6"/>
        <v>0.2248056648273033</v>
      </c>
      <c r="K25" s="7"/>
      <c r="L25" s="8"/>
    </row>
    <row r="26" spans="1:12">
      <c r="A26" s="9">
        <f t="shared" si="7"/>
        <v>1</v>
      </c>
      <c r="B26" s="7">
        <f t="shared" si="0"/>
        <v>3.1415926535897931</v>
      </c>
      <c r="C26" s="7">
        <f t="shared" si="1"/>
        <v>180</v>
      </c>
      <c r="D26" s="7">
        <f t="shared" si="2"/>
        <v>1.22514845490862E-16</v>
      </c>
      <c r="E26" s="8">
        <f t="shared" si="3"/>
        <v>-1</v>
      </c>
      <c r="G26" s="6">
        <v>16</v>
      </c>
      <c r="H26" s="7">
        <f t="shared" si="4"/>
        <v>-1.1780972450961724</v>
      </c>
      <c r="I26" s="7">
        <f t="shared" si="5"/>
        <v>-0.46193976625564337</v>
      </c>
      <c r="J26" s="7">
        <f t="shared" si="6"/>
        <v>0.19134171618254492</v>
      </c>
      <c r="K26" s="7"/>
      <c r="L26" s="8"/>
    </row>
    <row r="27" spans="1:12">
      <c r="A27" s="9">
        <f t="shared" si="7"/>
        <v>1.0625</v>
      </c>
      <c r="B27" s="7">
        <f t="shared" si="0"/>
        <v>3.3379421944391554</v>
      </c>
      <c r="C27" s="7">
        <f t="shared" si="1"/>
        <v>191.25</v>
      </c>
      <c r="D27" s="7">
        <f t="shared" si="2"/>
        <v>-0.19509032201612836</v>
      </c>
      <c r="E27" s="8">
        <f t="shared" si="3"/>
        <v>-0.98078528040323043</v>
      </c>
      <c r="G27" s="6">
        <v>17</v>
      </c>
      <c r="H27" s="7">
        <f t="shared" si="4"/>
        <v>-1.2517283229146832</v>
      </c>
      <c r="I27" s="7">
        <f t="shared" si="5"/>
        <v>-0.47476409029651834</v>
      </c>
      <c r="J27" s="7">
        <f t="shared" si="6"/>
        <v>0.15684087019944579</v>
      </c>
      <c r="K27" s="7"/>
      <c r="L27" s="8"/>
    </row>
    <row r="28" spans="1:12">
      <c r="A28" s="9">
        <f t="shared" si="7"/>
        <v>1.125</v>
      </c>
      <c r="B28" s="7">
        <f t="shared" si="0"/>
        <v>3.5342917352885173</v>
      </c>
      <c r="C28" s="7">
        <f t="shared" si="1"/>
        <v>202.5</v>
      </c>
      <c r="D28" s="7">
        <f t="shared" si="2"/>
        <v>-0.38268343236508967</v>
      </c>
      <c r="E28" s="8">
        <f t="shared" si="3"/>
        <v>-0.92387953251128685</v>
      </c>
      <c r="G28" s="6">
        <v>18</v>
      </c>
      <c r="H28" s="7">
        <f t="shared" si="4"/>
        <v>-1.3253594007331939</v>
      </c>
      <c r="I28" s="7">
        <f t="shared" si="5"/>
        <v>-0.48501562659727199</v>
      </c>
      <c r="J28" s="7">
        <f t="shared" si="6"/>
        <v>0.12149008995163199</v>
      </c>
      <c r="K28" s="7"/>
      <c r="L28" s="8"/>
    </row>
    <row r="29" spans="1:12">
      <c r="A29" s="9">
        <f t="shared" si="7"/>
        <v>1.1875</v>
      </c>
      <c r="B29" s="7">
        <f t="shared" si="0"/>
        <v>3.7306412761378791</v>
      </c>
      <c r="C29" s="7">
        <f t="shared" si="1"/>
        <v>213.75</v>
      </c>
      <c r="D29" s="7">
        <f t="shared" si="2"/>
        <v>-0.55557023301960196</v>
      </c>
      <c r="E29" s="8">
        <f t="shared" si="3"/>
        <v>-0.83146961230254546</v>
      </c>
      <c r="G29" s="6">
        <v>19</v>
      </c>
      <c r="H29" s="7">
        <f t="shared" si="4"/>
        <v>-1.3989904785517047</v>
      </c>
      <c r="I29" s="7">
        <f t="shared" si="5"/>
        <v>-0.49263882119447061</v>
      </c>
      <c r="J29" s="7">
        <f t="shared" si="6"/>
        <v>8.5480944380150678E-2</v>
      </c>
      <c r="K29" s="7"/>
      <c r="L29" s="8"/>
    </row>
    <row r="30" spans="1:12">
      <c r="A30" s="9">
        <f t="shared" si="7"/>
        <v>1.25</v>
      </c>
      <c r="B30" s="7">
        <f t="shared" si="0"/>
        <v>3.9269908169872414</v>
      </c>
      <c r="C30" s="7">
        <f t="shared" si="1"/>
        <v>225</v>
      </c>
      <c r="D30" s="7">
        <f t="shared" si="2"/>
        <v>-0.70710678118654746</v>
      </c>
      <c r="E30" s="8">
        <f t="shared" si="3"/>
        <v>-0.70710678118654768</v>
      </c>
      <c r="G30" s="6">
        <v>20</v>
      </c>
      <c r="H30" s="7">
        <f t="shared" si="4"/>
        <v>-1.4726215563702154</v>
      </c>
      <c r="I30" s="7">
        <f t="shared" si="5"/>
        <v>-0.49759236333609841</v>
      </c>
      <c r="J30" s="7">
        <f t="shared" si="6"/>
        <v>4.9008570164780385E-2</v>
      </c>
      <c r="K30" s="7"/>
      <c r="L30" s="8"/>
    </row>
    <row r="31" spans="1:12">
      <c r="A31" s="9">
        <f t="shared" si="7"/>
        <v>1.3125</v>
      </c>
      <c r="B31" s="7">
        <f t="shared" si="0"/>
        <v>4.1233403578366037</v>
      </c>
      <c r="C31" s="7">
        <f t="shared" si="1"/>
        <v>236.25</v>
      </c>
      <c r="D31" s="7">
        <f t="shared" si="2"/>
        <v>-0.83146961230254524</v>
      </c>
      <c r="E31" s="8">
        <f t="shared" si="3"/>
        <v>-0.55557023301960218</v>
      </c>
      <c r="G31" s="6">
        <v>21</v>
      </c>
      <c r="H31" s="7">
        <f t="shared" si="4"/>
        <v>-1.5462526341887264</v>
      </c>
      <c r="I31" s="7">
        <f t="shared" si="5"/>
        <v>-0.49984940934810212</v>
      </c>
      <c r="J31" s="7">
        <f t="shared" si="6"/>
        <v>1.2270614261456132E-2</v>
      </c>
      <c r="K31" s="7"/>
      <c r="L31" s="8"/>
    </row>
    <row r="32" spans="1:12">
      <c r="A32" s="9">
        <f t="shared" si="7"/>
        <v>1.375</v>
      </c>
      <c r="B32" s="7">
        <f t="shared" si="0"/>
        <v>4.3196898986859651</v>
      </c>
      <c r="C32" s="7">
        <f t="shared" si="1"/>
        <v>247.49999999999997</v>
      </c>
      <c r="D32" s="7">
        <f t="shared" si="2"/>
        <v>-0.92387953251128652</v>
      </c>
      <c r="E32" s="8">
        <f t="shared" si="3"/>
        <v>-0.38268343236509034</v>
      </c>
      <c r="G32" s="6">
        <v>22</v>
      </c>
      <c r="H32" s="7">
        <f t="shared" si="4"/>
        <v>-1.6198837120072371</v>
      </c>
      <c r="I32" s="7">
        <f t="shared" si="5"/>
        <v>-0.4993977281025862</v>
      </c>
      <c r="J32" s="7">
        <f t="shared" si="6"/>
        <v>-2.4533837163709004E-2</v>
      </c>
      <c r="K32" s="7"/>
      <c r="L32" s="8"/>
    </row>
    <row r="33" spans="1:12">
      <c r="A33" s="9">
        <f t="shared" si="7"/>
        <v>1.4375</v>
      </c>
      <c r="B33" s="7">
        <f t="shared" si="0"/>
        <v>4.5160394395353274</v>
      </c>
      <c r="C33" s="7">
        <f t="shared" si="1"/>
        <v>258.75</v>
      </c>
      <c r="D33" s="7">
        <f t="shared" si="2"/>
        <v>-0.98078528040323032</v>
      </c>
      <c r="E33" s="8">
        <f t="shared" si="3"/>
        <v>-0.19509032201612866</v>
      </c>
      <c r="G33" s="6">
        <v>23</v>
      </c>
      <c r="H33" s="7">
        <f t="shared" si="4"/>
        <v>-1.6935147898257479</v>
      </c>
      <c r="I33" s="7">
        <f t="shared" si="5"/>
        <v>-0.49623976729935498</v>
      </c>
      <c r="J33" s="7">
        <f t="shared" si="6"/>
        <v>-6.1205337599608077E-2</v>
      </c>
      <c r="K33" s="7"/>
      <c r="L33" s="8"/>
    </row>
    <row r="34" spans="1:12">
      <c r="A34" s="9">
        <f t="shared" si="7"/>
        <v>1.5</v>
      </c>
      <c r="B34" s="7">
        <f t="shared" si="0"/>
        <v>4.7123889803846897</v>
      </c>
      <c r="C34" s="7">
        <f t="shared" si="1"/>
        <v>270</v>
      </c>
      <c r="D34" s="7">
        <f t="shared" si="2"/>
        <v>-1</v>
      </c>
      <c r="E34" s="8">
        <f t="shared" si="3"/>
        <v>-1.83772268236293E-16</v>
      </c>
      <c r="G34" s="6">
        <v>24</v>
      </c>
      <c r="H34" s="7">
        <f t="shared" si="4"/>
        <v>-1.7671458676442586</v>
      </c>
      <c r="I34" s="7">
        <f t="shared" si="5"/>
        <v>-0.49039264020161522</v>
      </c>
      <c r="J34" s="7">
        <f t="shared" si="6"/>
        <v>-9.7545161008064096E-2</v>
      </c>
      <c r="K34" s="7"/>
      <c r="L34" s="8"/>
    </row>
    <row r="35" spans="1:12">
      <c r="A35" s="9">
        <f t="shared" si="7"/>
        <v>1.5625</v>
      </c>
      <c r="B35" s="7">
        <f t="shared" si="0"/>
        <v>4.908738521234052</v>
      </c>
      <c r="C35" s="7">
        <f t="shared" si="1"/>
        <v>281.25</v>
      </c>
      <c r="D35" s="7">
        <f t="shared" si="2"/>
        <v>-0.98078528040323043</v>
      </c>
      <c r="E35" s="8">
        <f t="shared" si="3"/>
        <v>0.1950903220161283</v>
      </c>
      <c r="G35" s="6">
        <v>25</v>
      </c>
      <c r="H35" s="7">
        <f t="shared" si="4"/>
        <v>-1.8407769454627694</v>
      </c>
      <c r="I35" s="7">
        <f t="shared" si="5"/>
        <v>-0.48188803289771992</v>
      </c>
      <c r="J35" s="7">
        <f t="shared" si="6"/>
        <v>-0.13335637873744915</v>
      </c>
      <c r="K35" s="7"/>
      <c r="L35" s="8"/>
    </row>
    <row r="36" spans="1:12">
      <c r="A36" s="9">
        <f t="shared" si="7"/>
        <v>1.625</v>
      </c>
      <c r="B36" s="7">
        <f t="shared" si="0"/>
        <v>5.1050880620834143</v>
      </c>
      <c r="C36" s="7">
        <f t="shared" si="1"/>
        <v>292.5</v>
      </c>
      <c r="D36" s="7">
        <f t="shared" si="2"/>
        <v>-0.92387953251128663</v>
      </c>
      <c r="E36" s="8">
        <f t="shared" si="3"/>
        <v>0.38268343236509</v>
      </c>
      <c r="G36" s="6">
        <v>26</v>
      </c>
      <c r="H36" s="7">
        <f t="shared" si="4"/>
        <v>-1.9144080232812801</v>
      </c>
      <c r="I36" s="7">
        <f t="shared" si="5"/>
        <v>-0.4707720325915104</v>
      </c>
      <c r="J36" s="7">
        <f t="shared" si="6"/>
        <v>-0.16844492669610997</v>
      </c>
      <c r="K36" s="7"/>
      <c r="L36" s="8"/>
    </row>
    <row r="37" spans="1:12">
      <c r="A37" s="9">
        <f t="shared" si="7"/>
        <v>1.6875</v>
      </c>
      <c r="B37" s="7">
        <f t="shared" si="0"/>
        <v>5.3014376029327757</v>
      </c>
      <c r="C37" s="7">
        <f t="shared" si="1"/>
        <v>303.75</v>
      </c>
      <c r="D37" s="7">
        <f t="shared" si="2"/>
        <v>-0.83146961230254546</v>
      </c>
      <c r="E37" s="8">
        <f t="shared" si="3"/>
        <v>0.55557023301960184</v>
      </c>
      <c r="G37" s="6">
        <v>27</v>
      </c>
      <c r="H37" s="7">
        <f t="shared" si="4"/>
        <v>-1.9880391010997909</v>
      </c>
      <c r="I37" s="7">
        <f t="shared" si="5"/>
        <v>-0.45710487785176535</v>
      </c>
      <c r="J37" s="7">
        <f t="shared" si="6"/>
        <v>-0.20262065700249487</v>
      </c>
      <c r="K37" s="7"/>
      <c r="L37" s="8"/>
    </row>
    <row r="38" spans="1:12">
      <c r="A38" s="9">
        <f t="shared" si="7"/>
        <v>1.75</v>
      </c>
      <c r="B38" s="7">
        <f t="shared" si="0"/>
        <v>5.497787143782138</v>
      </c>
      <c r="C38" s="7">
        <f t="shared" si="1"/>
        <v>315</v>
      </c>
      <c r="D38" s="7">
        <f t="shared" si="2"/>
        <v>-0.70710678118654768</v>
      </c>
      <c r="E38" s="8">
        <f t="shared" si="3"/>
        <v>0.70710678118654735</v>
      </c>
      <c r="G38" s="6">
        <v>28</v>
      </c>
      <c r="H38" s="7">
        <f t="shared" si="4"/>
        <v>-2.0616701789183018</v>
      </c>
      <c r="I38" s="7">
        <f t="shared" si="5"/>
        <v>-0.44096063217417752</v>
      </c>
      <c r="J38" s="7">
        <f t="shared" si="6"/>
        <v>-0.23569836841299885</v>
      </c>
      <c r="K38" s="7"/>
      <c r="L38" s="8"/>
    </row>
    <row r="39" spans="1:12">
      <c r="A39" s="9">
        <f t="shared" si="7"/>
        <v>1.8125</v>
      </c>
      <c r="B39" s="7">
        <f t="shared" si="0"/>
        <v>5.6941366846315002</v>
      </c>
      <c r="C39" s="7">
        <f t="shared" si="1"/>
        <v>326.25</v>
      </c>
      <c r="D39" s="7">
        <f t="shared" si="2"/>
        <v>-0.55557023301960218</v>
      </c>
      <c r="E39" s="8">
        <f t="shared" si="3"/>
        <v>0.83146961230254524</v>
      </c>
      <c r="G39" s="6">
        <v>29</v>
      </c>
      <c r="H39" s="7">
        <f t="shared" si="4"/>
        <v>-2.1353012567368124</v>
      </c>
      <c r="I39" s="7">
        <f t="shared" si="5"/>
        <v>-0.42242678262485361</v>
      </c>
      <c r="J39" s="7">
        <f t="shared" si="6"/>
        <v>-0.26749880994354852</v>
      </c>
      <c r="K39" s="7"/>
      <c r="L39" s="8"/>
    </row>
    <row r="40" spans="1:12">
      <c r="A40" s="9">
        <f t="shared" si="7"/>
        <v>1.875</v>
      </c>
      <c r="B40" s="7">
        <f t="shared" si="0"/>
        <v>5.8904862254808616</v>
      </c>
      <c r="C40" s="7">
        <f t="shared" si="1"/>
        <v>337.5</v>
      </c>
      <c r="D40" s="7">
        <f t="shared" si="2"/>
        <v>-0.38268343236509039</v>
      </c>
      <c r="E40" s="8">
        <f t="shared" si="3"/>
        <v>0.92387953251128652</v>
      </c>
      <c r="G40" s="6">
        <v>30</v>
      </c>
      <c r="H40" s="7">
        <f t="shared" si="4"/>
        <v>-2.2089323345553233</v>
      </c>
      <c r="I40" s="7">
        <f t="shared" si="5"/>
        <v>-0.40160376574032247</v>
      </c>
      <c r="J40" s="7">
        <f t="shared" si="6"/>
        <v>-0.29784965224621668</v>
      </c>
      <c r="K40" s="7"/>
      <c r="L40" s="8"/>
    </row>
    <row r="41" spans="1:12">
      <c r="A41" s="9">
        <f t="shared" si="7"/>
        <v>1.9375</v>
      </c>
      <c r="B41" s="7">
        <f t="shared" si="0"/>
        <v>6.0868357663302239</v>
      </c>
      <c r="C41" s="7">
        <f t="shared" si="1"/>
        <v>348.75</v>
      </c>
      <c r="D41" s="7">
        <f t="shared" si="2"/>
        <v>-0.19509032201612872</v>
      </c>
      <c r="E41" s="8">
        <f t="shared" si="3"/>
        <v>0.98078528040323032</v>
      </c>
      <c r="G41" s="6">
        <v>31</v>
      </c>
      <c r="H41" s="7">
        <f t="shared" si="4"/>
        <v>-2.2825634123738339</v>
      </c>
      <c r="I41" s="7">
        <f t="shared" si="5"/>
        <v>-0.37860442325324234</v>
      </c>
      <c r="J41" s="7">
        <f t="shared" si="6"/>
        <v>-0.32658642147688827</v>
      </c>
      <c r="K41" s="7"/>
      <c r="L41" s="8"/>
    </row>
    <row r="42" spans="1:12">
      <c r="A42" s="10">
        <f t="shared" si="7"/>
        <v>2</v>
      </c>
      <c r="B42" s="11">
        <f t="shared" si="0"/>
        <v>6.2831853071795862</v>
      </c>
      <c r="C42" s="11">
        <f t="shared" si="1"/>
        <v>360</v>
      </c>
      <c r="D42" s="11">
        <f t="shared" si="2"/>
        <v>-2.45029690981724E-16</v>
      </c>
      <c r="E42" s="12">
        <f t="shared" si="3"/>
        <v>1</v>
      </c>
      <c r="G42" s="19">
        <v>32</v>
      </c>
      <c r="H42" s="11">
        <f t="shared" si="4"/>
        <v>-2.3561944901923448</v>
      </c>
      <c r="I42" s="7">
        <f t="shared" si="5"/>
        <v>-0.35355339059327379</v>
      </c>
      <c r="J42" s="7">
        <f t="shared" si="6"/>
        <v>-0.35355339059327373</v>
      </c>
      <c r="K42" s="11"/>
      <c r="L42" s="12"/>
    </row>
    <row r="43" spans="1:12">
      <c r="A43" s="1"/>
    </row>
    <row r="44" spans="1:12">
      <c r="A44" s="1"/>
    </row>
    <row r="45" spans="1:12">
      <c r="A45" s="1"/>
    </row>
    <row r="46" spans="1:12">
      <c r="A46" s="1"/>
    </row>
    <row r="47" spans="1:12">
      <c r="A47" s="1"/>
    </row>
    <row r="48" spans="1:12">
      <c r="A48" s="1"/>
    </row>
    <row r="49" spans="1:1">
      <c r="A49" s="1"/>
    </row>
    <row r="50" spans="1:1">
      <c r="A50" s="1"/>
    </row>
  </sheetData>
  <sheetProtection sheet="1" objects="1" scenarios="1"/>
  <protectedRanges>
    <protectedRange sqref="A3" name="piradiansentry"/>
  </protectedRange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0"/>
  <sheetViews>
    <sheetView workbookViewId="0">
      <selection activeCell="B4" sqref="B4"/>
    </sheetView>
  </sheetViews>
  <sheetFormatPr defaultRowHeight="15"/>
  <sheetData>
    <row r="1" spans="1:12">
      <c r="A1" t="s">
        <v>4</v>
      </c>
      <c r="D1" t="s">
        <v>11</v>
      </c>
      <c r="E1" t="s">
        <v>10</v>
      </c>
      <c r="G1" t="s">
        <v>9</v>
      </c>
      <c r="J1" t="s">
        <v>14</v>
      </c>
    </row>
    <row r="2" spans="1:12">
      <c r="A2" t="s">
        <v>0</v>
      </c>
      <c r="B2" t="s">
        <v>1</v>
      </c>
      <c r="C2" t="s">
        <v>8</v>
      </c>
      <c r="D2" t="s">
        <v>6</v>
      </c>
      <c r="E2" t="s">
        <v>7</v>
      </c>
      <c r="G2" t="s">
        <v>6</v>
      </c>
      <c r="H2" t="s">
        <v>7</v>
      </c>
      <c r="J2" t="s">
        <v>6</v>
      </c>
      <c r="K2" t="s">
        <v>7</v>
      </c>
    </row>
    <row r="3" spans="1:12">
      <c r="A3" s="1">
        <f>B3/PI()</f>
        <v>0.31830988618379069</v>
      </c>
      <c r="B3" s="13">
        <v>1</v>
      </c>
      <c r="C3">
        <f>DEGREES(B3)</f>
        <v>57.295779513082323</v>
      </c>
      <c r="D3">
        <f>SIN($B3)</f>
        <v>0.8414709848078965</v>
      </c>
      <c r="E3">
        <f>COS($B3)</f>
        <v>0.54030230586813977</v>
      </c>
      <c r="G3">
        <v>0</v>
      </c>
      <c r="H3">
        <v>0</v>
      </c>
      <c r="J3">
        <v>0</v>
      </c>
      <c r="K3">
        <v>0</v>
      </c>
    </row>
    <row r="4" spans="1:12">
      <c r="G4">
        <f>D$3</f>
        <v>0.8414709848078965</v>
      </c>
      <c r="H4">
        <f>E$3</f>
        <v>0.54030230586813977</v>
      </c>
      <c r="J4">
        <f>$D$3</f>
        <v>0.8414709848078965</v>
      </c>
      <c r="K4">
        <v>0</v>
      </c>
    </row>
    <row r="5" spans="1:12">
      <c r="J5">
        <f>$D$3</f>
        <v>0.8414709848078965</v>
      </c>
      <c r="K5">
        <f>$E$3</f>
        <v>0.54030230586813977</v>
      </c>
    </row>
    <row r="6" spans="1:12">
      <c r="G6" s="17"/>
      <c r="H6" s="4"/>
      <c r="I6" s="4">
        <v>0.5</v>
      </c>
      <c r="J6" s="4"/>
      <c r="K6" s="4"/>
      <c r="L6" s="5"/>
    </row>
    <row r="7" spans="1:12">
      <c r="A7" s="4" t="s">
        <v>12</v>
      </c>
      <c r="B7" s="4"/>
      <c r="C7" s="4"/>
      <c r="D7" s="4"/>
      <c r="E7" s="5"/>
      <c r="G7" s="6" t="s">
        <v>15</v>
      </c>
      <c r="H7" s="7"/>
      <c r="I7" s="7"/>
      <c r="J7" s="7"/>
      <c r="K7" s="7"/>
      <c r="L7" s="8"/>
    </row>
    <row r="8" spans="1:12">
      <c r="A8" s="6" t="s">
        <v>5</v>
      </c>
      <c r="B8" s="7"/>
      <c r="C8" s="7"/>
      <c r="D8" s="7" t="s">
        <v>6</v>
      </c>
      <c r="E8" s="8" t="s">
        <v>7</v>
      </c>
      <c r="G8" s="6"/>
      <c r="H8" s="7"/>
      <c r="I8" s="16" t="s">
        <v>6</v>
      </c>
      <c r="J8" s="16" t="s">
        <v>7</v>
      </c>
      <c r="K8" s="7">
        <v>0</v>
      </c>
      <c r="L8" s="8">
        <v>0</v>
      </c>
    </row>
    <row r="9" spans="1:12">
      <c r="A9" s="6" t="s">
        <v>0</v>
      </c>
      <c r="B9" s="7" t="s">
        <v>1</v>
      </c>
      <c r="C9" s="7" t="s">
        <v>8</v>
      </c>
      <c r="D9" s="7" t="s">
        <v>2</v>
      </c>
      <c r="E9" s="8" t="s">
        <v>3</v>
      </c>
      <c r="G9" s="6"/>
      <c r="H9" s="7" t="s">
        <v>4</v>
      </c>
      <c r="I9" s="16" t="s">
        <v>17</v>
      </c>
      <c r="J9" s="16" t="s">
        <v>16</v>
      </c>
      <c r="K9" s="7">
        <v>32</v>
      </c>
      <c r="L9" s="18">
        <f>$B$3</f>
        <v>1</v>
      </c>
    </row>
    <row r="10" spans="1:12">
      <c r="A10" s="9">
        <v>0</v>
      </c>
      <c r="B10" s="7">
        <f>A10*PI()</f>
        <v>0</v>
      </c>
      <c r="C10" s="7">
        <f>DEGREES(B10)</f>
        <v>0</v>
      </c>
      <c r="D10" s="7">
        <f>SIN($B10)</f>
        <v>0</v>
      </c>
      <c r="E10" s="8">
        <f>COS($B10)</f>
        <v>1</v>
      </c>
      <c r="G10" s="6">
        <v>0</v>
      </c>
      <c r="H10" s="7">
        <f>TREND($L$8:$L$9,$K$8:$K$9,$G10)</f>
        <v>5.5511151231257827E-17</v>
      </c>
      <c r="I10" s="7">
        <f>$I$6*SIN($H10)</f>
        <v>2.7755575615628914E-17</v>
      </c>
      <c r="J10" s="7">
        <f>$I$6*COS($H10)</f>
        <v>0.5</v>
      </c>
      <c r="K10" s="7"/>
      <c r="L10" s="8"/>
    </row>
    <row r="11" spans="1:12">
      <c r="A11" s="9">
        <f>A10+1/16</f>
        <v>6.25E-2</v>
      </c>
      <c r="B11" s="7">
        <f t="shared" ref="B11:B42" si="0">A11*PI()</f>
        <v>0.19634954084936207</v>
      </c>
      <c r="C11" s="7">
        <f t="shared" ref="C11:C42" si="1">DEGREES(B11)</f>
        <v>11.25</v>
      </c>
      <c r="D11" s="7">
        <f t="shared" ref="D11:D42" si="2">SIN($B11)</f>
        <v>0.19509032201612825</v>
      </c>
      <c r="E11" s="8">
        <f t="shared" ref="E11:E42" si="3">COS($B11)</f>
        <v>0.98078528040323043</v>
      </c>
      <c r="G11" s="6">
        <v>1</v>
      </c>
      <c r="H11" s="7">
        <f t="shared" ref="H11:H42" si="4">TREND($L$8:$L$9,$K$8:$K$9,$G11)</f>
        <v>3.1250000000000056E-2</v>
      </c>
      <c r="I11" s="7">
        <f t="shared" ref="I11:I42" si="5">$I$6*SIN($H11)</f>
        <v>1.5622456992663068E-2</v>
      </c>
      <c r="J11" s="7">
        <f t="shared" ref="J11:J42" si="6">$I$6*COS($H11)</f>
        <v>0.4997558792425682</v>
      </c>
      <c r="K11" s="7"/>
      <c r="L11" s="8"/>
    </row>
    <row r="12" spans="1:12">
      <c r="A12" s="9">
        <f t="shared" ref="A12:A42" si="7">A11+1/16</f>
        <v>0.125</v>
      </c>
      <c r="B12" s="7">
        <f t="shared" si="0"/>
        <v>0.39269908169872414</v>
      </c>
      <c r="C12" s="7">
        <f t="shared" si="1"/>
        <v>22.5</v>
      </c>
      <c r="D12" s="7">
        <f t="shared" si="2"/>
        <v>0.38268343236508978</v>
      </c>
      <c r="E12" s="8">
        <f t="shared" si="3"/>
        <v>0.92387953251128674</v>
      </c>
      <c r="G12" s="6">
        <v>2</v>
      </c>
      <c r="H12" s="7">
        <f t="shared" si="4"/>
        <v>6.2500000000000056E-2</v>
      </c>
      <c r="I12" s="7">
        <f t="shared" si="5"/>
        <v>3.1229658921190128E-2</v>
      </c>
      <c r="J12" s="7">
        <f t="shared" si="6"/>
        <v>0.49902375535004956</v>
      </c>
      <c r="K12" s="7"/>
      <c r="L12" s="8"/>
    </row>
    <row r="13" spans="1:12">
      <c r="A13" s="9">
        <f t="shared" si="7"/>
        <v>0.1875</v>
      </c>
      <c r="B13" s="7">
        <f t="shared" si="0"/>
        <v>0.58904862254808621</v>
      </c>
      <c r="C13" s="7">
        <f t="shared" si="1"/>
        <v>33.75</v>
      </c>
      <c r="D13" s="7">
        <f t="shared" si="2"/>
        <v>0.55557023301960218</v>
      </c>
      <c r="E13" s="8">
        <f t="shared" si="3"/>
        <v>0.83146961230254524</v>
      </c>
      <c r="G13" s="6">
        <v>3</v>
      </c>
      <c r="H13" s="7">
        <f t="shared" si="4"/>
        <v>9.3750000000000042E-2</v>
      </c>
      <c r="I13" s="7">
        <f t="shared" si="5"/>
        <v>4.6806365617756467E-2</v>
      </c>
      <c r="J13" s="7">
        <f t="shared" si="6"/>
        <v>0.49780434322900086</v>
      </c>
      <c r="K13" s="7"/>
      <c r="L13" s="8"/>
    </row>
    <row r="14" spans="1:12">
      <c r="A14" s="9">
        <f t="shared" si="7"/>
        <v>0.25</v>
      </c>
      <c r="B14" s="7">
        <f t="shared" si="0"/>
        <v>0.78539816339744828</v>
      </c>
      <c r="C14" s="7">
        <f t="shared" si="1"/>
        <v>45</v>
      </c>
      <c r="D14" s="7">
        <f t="shared" si="2"/>
        <v>0.70710678118654746</v>
      </c>
      <c r="E14" s="8">
        <f t="shared" si="3"/>
        <v>0.70710678118654757</v>
      </c>
      <c r="G14" s="6">
        <v>4</v>
      </c>
      <c r="H14" s="7">
        <f t="shared" si="4"/>
        <v>0.12500000000000006</v>
      </c>
      <c r="I14" s="7">
        <f t="shared" si="5"/>
        <v>6.2337366692613874E-2</v>
      </c>
      <c r="J14" s="7">
        <f t="shared" si="6"/>
        <v>0.4960988336146645</v>
      </c>
      <c r="K14" s="7"/>
      <c r="L14" s="8"/>
    </row>
    <row r="15" spans="1:12">
      <c r="A15" s="9">
        <f t="shared" si="7"/>
        <v>0.3125</v>
      </c>
      <c r="B15" s="7">
        <f t="shared" si="0"/>
        <v>0.98174770424681035</v>
      </c>
      <c r="C15" s="7">
        <f t="shared" si="1"/>
        <v>56.25</v>
      </c>
      <c r="D15" s="7">
        <f t="shared" si="2"/>
        <v>0.83146961230254524</v>
      </c>
      <c r="E15" s="8">
        <f t="shared" si="3"/>
        <v>0.55557023301960229</v>
      </c>
      <c r="G15" s="6">
        <v>5</v>
      </c>
      <c r="H15" s="7">
        <f t="shared" si="4"/>
        <v>0.15625000000000003</v>
      </c>
      <c r="I15" s="7">
        <f t="shared" si="5"/>
        <v>7.780749638677803E-2</v>
      </c>
      <c r="J15" s="7">
        <f t="shared" si="6"/>
        <v>0.49390889190823595</v>
      </c>
      <c r="K15" s="7"/>
      <c r="L15" s="8"/>
    </row>
    <row r="16" spans="1:12">
      <c r="A16" s="9">
        <f t="shared" si="7"/>
        <v>0.375</v>
      </c>
      <c r="B16" s="7">
        <f t="shared" si="0"/>
        <v>1.1780972450961724</v>
      </c>
      <c r="C16" s="7">
        <f t="shared" si="1"/>
        <v>67.5</v>
      </c>
      <c r="D16" s="7">
        <f t="shared" si="2"/>
        <v>0.92387953251128674</v>
      </c>
      <c r="E16" s="8">
        <f t="shared" si="3"/>
        <v>0.38268343236508984</v>
      </c>
      <c r="G16" s="6">
        <v>6</v>
      </c>
      <c r="H16" s="7">
        <f t="shared" si="4"/>
        <v>0.18750000000000003</v>
      </c>
      <c r="I16" s="7">
        <f t="shared" si="5"/>
        <v>9.3201648381134955E-2</v>
      </c>
      <c r="J16" s="7">
        <f t="shared" si="6"/>
        <v>0.49123665655062765</v>
      </c>
      <c r="K16" s="7"/>
      <c r="L16" s="8"/>
    </row>
    <row r="17" spans="1:12">
      <c r="A17" s="9">
        <f t="shared" si="7"/>
        <v>0.4375</v>
      </c>
      <c r="B17" s="7">
        <f t="shared" si="0"/>
        <v>1.3744467859455345</v>
      </c>
      <c r="C17" s="7">
        <f t="shared" si="1"/>
        <v>78.75</v>
      </c>
      <c r="D17" s="7">
        <f t="shared" si="2"/>
        <v>0.98078528040323043</v>
      </c>
      <c r="E17" s="8">
        <f t="shared" si="3"/>
        <v>0.19509032201612833</v>
      </c>
      <c r="G17" s="6">
        <v>7</v>
      </c>
      <c r="H17" s="7">
        <f t="shared" si="4"/>
        <v>0.21875000000000003</v>
      </c>
      <c r="I17" s="7">
        <f t="shared" si="5"/>
        <v>0.10850479054750509</v>
      </c>
      <c r="J17" s="7">
        <f t="shared" si="6"/>
        <v>0.48808473693431764</v>
      </c>
      <c r="K17" s="7"/>
      <c r="L17" s="8"/>
    </row>
    <row r="18" spans="1:12">
      <c r="A18" s="9">
        <f t="shared" si="7"/>
        <v>0.5</v>
      </c>
      <c r="B18" s="7">
        <f t="shared" si="0"/>
        <v>1.5707963267948966</v>
      </c>
      <c r="C18" s="7">
        <f t="shared" si="1"/>
        <v>90</v>
      </c>
      <c r="D18" s="7">
        <f t="shared" si="2"/>
        <v>1</v>
      </c>
      <c r="E18" s="8">
        <f t="shared" si="3"/>
        <v>6.1257422745431001E-17</v>
      </c>
      <c r="G18" s="6">
        <v>8</v>
      </c>
      <c r="H18" s="7">
        <f t="shared" si="4"/>
        <v>0.25</v>
      </c>
      <c r="I18" s="7">
        <f t="shared" si="5"/>
        <v>0.12370197962726147</v>
      </c>
      <c r="J18" s="7">
        <f t="shared" si="6"/>
        <v>0.48445621085532237</v>
      </c>
      <c r="K18" s="7"/>
      <c r="L18" s="8"/>
    </row>
    <row r="19" spans="1:12">
      <c r="A19" s="9">
        <f t="shared" si="7"/>
        <v>0.5625</v>
      </c>
      <c r="B19" s="7">
        <f t="shared" si="0"/>
        <v>1.7671458676442586</v>
      </c>
      <c r="C19" s="7">
        <f t="shared" si="1"/>
        <v>101.25</v>
      </c>
      <c r="D19" s="7">
        <f t="shared" si="2"/>
        <v>0.98078528040323043</v>
      </c>
      <c r="E19" s="8">
        <f t="shared" si="3"/>
        <v>-0.19509032201612819</v>
      </c>
      <c r="G19" s="6">
        <v>9</v>
      </c>
      <c r="H19" s="7">
        <f t="shared" si="4"/>
        <v>0.28125</v>
      </c>
      <c r="I19" s="7">
        <f t="shared" si="5"/>
        <v>0.13877837582316815</v>
      </c>
      <c r="J19" s="7">
        <f t="shared" si="6"/>
        <v>0.48035462150778097</v>
      </c>
      <c r="K19" s="7"/>
      <c r="L19" s="8"/>
    </row>
    <row r="20" spans="1:12">
      <c r="A20" s="9">
        <f t="shared" si="7"/>
        <v>0.625</v>
      </c>
      <c r="B20" s="7">
        <f t="shared" si="0"/>
        <v>1.9634954084936207</v>
      </c>
      <c r="C20" s="7">
        <f t="shared" si="1"/>
        <v>112.5</v>
      </c>
      <c r="D20" s="7">
        <f t="shared" si="2"/>
        <v>0.92387953251128674</v>
      </c>
      <c r="E20" s="8">
        <f t="shared" si="3"/>
        <v>-0.38268343236508973</v>
      </c>
      <c r="G20" s="6">
        <v>10</v>
      </c>
      <c r="H20" s="7">
        <f t="shared" si="4"/>
        <v>0.3125</v>
      </c>
      <c r="I20" s="7">
        <f t="shared" si="5"/>
        <v>0.15371925729019043</v>
      </c>
      <c r="J20" s="7">
        <f t="shared" si="6"/>
        <v>0.47578397402408612</v>
      </c>
      <c r="K20" s="7"/>
      <c r="L20" s="8"/>
    </row>
    <row r="21" spans="1:12">
      <c r="A21" s="9">
        <f t="shared" si="7"/>
        <v>0.6875</v>
      </c>
      <c r="B21" s="7">
        <f t="shared" si="0"/>
        <v>2.1598449493429825</v>
      </c>
      <c r="C21" s="7">
        <f t="shared" si="1"/>
        <v>123.74999999999999</v>
      </c>
      <c r="D21" s="7">
        <f t="shared" si="2"/>
        <v>0.83146961230254546</v>
      </c>
      <c r="E21" s="8">
        <f t="shared" si="3"/>
        <v>-0.55557023301960196</v>
      </c>
      <c r="G21" s="6">
        <v>11</v>
      </c>
      <c r="H21" s="7">
        <f t="shared" si="4"/>
        <v>0.34375</v>
      </c>
      <c r="I21" s="7">
        <f t="shared" si="5"/>
        <v>0.16851003451112653</v>
      </c>
      <c r="J21" s="7">
        <f t="shared" si="6"/>
        <v>0.47074873156394054</v>
      </c>
      <c r="K21" s="7"/>
      <c r="L21" s="8"/>
    </row>
    <row r="22" spans="1:12">
      <c r="A22" s="9">
        <f t="shared" si="7"/>
        <v>0.75</v>
      </c>
      <c r="B22" s="7">
        <f t="shared" si="0"/>
        <v>2.3561944901923448</v>
      </c>
      <c r="C22" s="7">
        <f t="shared" si="1"/>
        <v>135</v>
      </c>
      <c r="D22" s="7">
        <f t="shared" si="2"/>
        <v>0.70710678118654757</v>
      </c>
      <c r="E22" s="8">
        <f t="shared" si="3"/>
        <v>-0.70710678118654746</v>
      </c>
      <c r="G22" s="6">
        <v>12</v>
      </c>
      <c r="H22" s="7">
        <f t="shared" si="4"/>
        <v>0.375</v>
      </c>
      <c r="I22" s="7">
        <f t="shared" si="5"/>
        <v>0.18313626454302379</v>
      </c>
      <c r="J22" s="7">
        <f t="shared" si="6"/>
        <v>0.46525381095615714</v>
      </c>
      <c r="K22" s="7"/>
      <c r="L22" s="8"/>
    </row>
    <row r="23" spans="1:12">
      <c r="A23" s="9">
        <f t="shared" si="7"/>
        <v>0.8125</v>
      </c>
      <c r="B23" s="7">
        <f t="shared" si="0"/>
        <v>2.5525440310417071</v>
      </c>
      <c r="C23" s="7">
        <f t="shared" si="1"/>
        <v>146.25</v>
      </c>
      <c r="D23" s="7">
        <f t="shared" si="2"/>
        <v>0.55557023301960218</v>
      </c>
      <c r="E23" s="8">
        <f t="shared" si="3"/>
        <v>-0.83146961230254535</v>
      </c>
      <c r="G23" s="6">
        <v>13</v>
      </c>
      <c r="H23" s="7">
        <f t="shared" si="4"/>
        <v>0.40625</v>
      </c>
      <c r="I23" s="7">
        <f t="shared" si="5"/>
        <v>0.19758366512046713</v>
      </c>
      <c r="J23" s="7">
        <f t="shared" si="6"/>
        <v>0.45930457789745915</v>
      </c>
      <c r="K23" s="7"/>
      <c r="L23" s="8"/>
    </row>
    <row r="24" spans="1:12">
      <c r="A24" s="9">
        <f t="shared" si="7"/>
        <v>0.875</v>
      </c>
      <c r="B24" s="7">
        <f t="shared" si="0"/>
        <v>2.748893571891069</v>
      </c>
      <c r="C24" s="7">
        <f t="shared" si="1"/>
        <v>157.5</v>
      </c>
      <c r="D24" s="7">
        <f t="shared" si="2"/>
        <v>0.38268343236508989</v>
      </c>
      <c r="E24" s="8">
        <f t="shared" si="3"/>
        <v>-0.92387953251128674</v>
      </c>
      <c r="G24" s="6">
        <v>14</v>
      </c>
      <c r="H24" s="7">
        <f t="shared" si="4"/>
        <v>0.4375</v>
      </c>
      <c r="I24" s="7">
        <f t="shared" si="5"/>
        <v>0.21183812860196902</v>
      </c>
      <c r="J24" s="7">
        <f t="shared" si="6"/>
        <v>0.45290684171296819</v>
      </c>
      <c r="K24" s="7"/>
      <c r="L24" s="8"/>
    </row>
    <row r="25" spans="1:12">
      <c r="A25" s="9">
        <f t="shared" si="7"/>
        <v>0.9375</v>
      </c>
      <c r="B25" s="7">
        <f t="shared" si="0"/>
        <v>2.9452431127404308</v>
      </c>
      <c r="C25" s="7">
        <f t="shared" si="1"/>
        <v>168.75</v>
      </c>
      <c r="D25" s="7">
        <f t="shared" si="2"/>
        <v>0.19509032201612861</v>
      </c>
      <c r="E25" s="8">
        <f t="shared" si="3"/>
        <v>-0.98078528040323043</v>
      </c>
      <c r="G25" s="6">
        <v>15</v>
      </c>
      <c r="H25" s="7">
        <f t="shared" si="4"/>
        <v>0.46875</v>
      </c>
      <c r="I25" s="7">
        <f t="shared" si="5"/>
        <v>0.22588573574584189</v>
      </c>
      <c r="J25" s="7">
        <f t="shared" si="6"/>
        <v>0.44606684968349719</v>
      </c>
      <c r="K25" s="7"/>
      <c r="L25" s="8"/>
    </row>
    <row r="26" spans="1:12">
      <c r="A26" s="9">
        <f t="shared" si="7"/>
        <v>1</v>
      </c>
      <c r="B26" s="7">
        <f t="shared" si="0"/>
        <v>3.1415926535897931</v>
      </c>
      <c r="C26" s="7">
        <f t="shared" si="1"/>
        <v>180</v>
      </c>
      <c r="D26" s="7">
        <f t="shared" si="2"/>
        <v>1.22514845490862E-16</v>
      </c>
      <c r="E26" s="8">
        <f t="shared" si="3"/>
        <v>-1</v>
      </c>
      <c r="G26" s="6">
        <v>16</v>
      </c>
      <c r="H26" s="7">
        <f t="shared" si="4"/>
        <v>0.5</v>
      </c>
      <c r="I26" s="7">
        <f t="shared" si="5"/>
        <v>0.2397127693021015</v>
      </c>
      <c r="J26" s="7">
        <f t="shared" si="6"/>
        <v>0.43879128094518638</v>
      </c>
      <c r="K26" s="7"/>
      <c r="L26" s="8"/>
    </row>
    <row r="27" spans="1:12">
      <c r="A27" s="9">
        <f t="shared" si="7"/>
        <v>1.0625</v>
      </c>
      <c r="B27" s="7">
        <f t="shared" si="0"/>
        <v>3.3379421944391554</v>
      </c>
      <c r="C27" s="7">
        <f t="shared" si="1"/>
        <v>191.25</v>
      </c>
      <c r="D27" s="7">
        <f t="shared" si="2"/>
        <v>-0.19509032201612836</v>
      </c>
      <c r="E27" s="8">
        <f t="shared" si="3"/>
        <v>-0.98078528040323043</v>
      </c>
      <c r="G27" s="6">
        <v>17</v>
      </c>
      <c r="H27" s="7">
        <f t="shared" si="4"/>
        <v>0.53125</v>
      </c>
      <c r="I27" s="7">
        <f t="shared" si="5"/>
        <v>0.2533057274071287</v>
      </c>
      <c r="J27" s="7">
        <f t="shared" si="6"/>
        <v>0.43108723996744025</v>
      </c>
      <c r="K27" s="7"/>
      <c r="L27" s="8"/>
    </row>
    <row r="28" spans="1:12">
      <c r="A28" s="9">
        <f t="shared" si="7"/>
        <v>1.125</v>
      </c>
      <c r="B28" s="7">
        <f t="shared" si="0"/>
        <v>3.5342917352885173</v>
      </c>
      <c r="C28" s="7">
        <f t="shared" si="1"/>
        <v>202.5</v>
      </c>
      <c r="D28" s="7">
        <f t="shared" si="2"/>
        <v>-0.38268343236508967</v>
      </c>
      <c r="E28" s="8">
        <f t="shared" si="3"/>
        <v>-0.92387953251128685</v>
      </c>
      <c r="G28" s="6">
        <v>18</v>
      </c>
      <c r="H28" s="7">
        <f t="shared" si="4"/>
        <v>0.5625</v>
      </c>
      <c r="I28" s="7">
        <f t="shared" si="5"/>
        <v>0.26665133676801006</v>
      </c>
      <c r="J28" s="7">
        <f t="shared" si="6"/>
        <v>0.42296224961553397</v>
      </c>
      <c r="K28" s="7"/>
      <c r="L28" s="8"/>
    </row>
    <row r="29" spans="1:12">
      <c r="A29" s="9">
        <f t="shared" si="7"/>
        <v>1.1875</v>
      </c>
      <c r="B29" s="7">
        <f t="shared" si="0"/>
        <v>3.7306412761378791</v>
      </c>
      <c r="C29" s="7">
        <f t="shared" si="1"/>
        <v>213.75</v>
      </c>
      <c r="D29" s="7">
        <f t="shared" si="2"/>
        <v>-0.55557023301960196</v>
      </c>
      <c r="E29" s="8">
        <f t="shared" si="3"/>
        <v>-0.83146961230254546</v>
      </c>
      <c r="G29" s="6">
        <v>19</v>
      </c>
      <c r="H29" s="7">
        <f t="shared" si="4"/>
        <v>0.59375</v>
      </c>
      <c r="I29" s="7">
        <f t="shared" si="5"/>
        <v>0.27973656562368343</v>
      </c>
      <c r="J29" s="7">
        <f t="shared" si="6"/>
        <v>0.41442424380466286</v>
      </c>
      <c r="K29" s="7"/>
      <c r="L29" s="8"/>
    </row>
    <row r="30" spans="1:12">
      <c r="A30" s="9">
        <f t="shared" si="7"/>
        <v>1.25</v>
      </c>
      <c r="B30" s="7">
        <f t="shared" si="0"/>
        <v>3.9269908169872414</v>
      </c>
      <c r="C30" s="7">
        <f t="shared" si="1"/>
        <v>225</v>
      </c>
      <c r="D30" s="7">
        <f t="shared" si="2"/>
        <v>-0.70710678118654746</v>
      </c>
      <c r="E30" s="8">
        <f t="shared" si="3"/>
        <v>-0.70710678118654768</v>
      </c>
      <c r="G30" s="6">
        <v>20</v>
      </c>
      <c r="H30" s="7">
        <f t="shared" si="4"/>
        <v>0.625</v>
      </c>
      <c r="I30" s="7">
        <f t="shared" si="5"/>
        <v>0.2925486364702311</v>
      </c>
      <c r="J30" s="7">
        <f t="shared" si="6"/>
        <v>0.40548155975260897</v>
      </c>
      <c r="K30" s="7"/>
      <c r="L30" s="8"/>
    </row>
    <row r="31" spans="1:12">
      <c r="A31" s="9">
        <f t="shared" si="7"/>
        <v>1.3125</v>
      </c>
      <c r="B31" s="7">
        <f t="shared" si="0"/>
        <v>4.1233403578366037</v>
      </c>
      <c r="C31" s="7">
        <f t="shared" si="1"/>
        <v>236.25</v>
      </c>
      <c r="D31" s="7">
        <f t="shared" si="2"/>
        <v>-0.83146961230254524</v>
      </c>
      <c r="E31" s="8">
        <f t="shared" si="3"/>
        <v>-0.55557023301960218</v>
      </c>
      <c r="G31" s="6">
        <v>21</v>
      </c>
      <c r="H31" s="7">
        <f t="shared" si="4"/>
        <v>0.65625</v>
      </c>
      <c r="I31" s="7">
        <f t="shared" si="5"/>
        <v>0.30507503853789569</v>
      </c>
      <c r="J31" s="7">
        <f t="shared" si="6"/>
        <v>0.39614292983858929</v>
      </c>
      <c r="K31" s="7"/>
      <c r="L31" s="8"/>
    </row>
    <row r="32" spans="1:12">
      <c r="A32" s="9">
        <f t="shared" si="7"/>
        <v>1.375</v>
      </c>
      <c r="B32" s="7">
        <f t="shared" si="0"/>
        <v>4.3196898986859651</v>
      </c>
      <c r="C32" s="7">
        <f t="shared" si="1"/>
        <v>247.49999999999997</v>
      </c>
      <c r="D32" s="7">
        <f t="shared" si="2"/>
        <v>-0.92387953251128652</v>
      </c>
      <c r="E32" s="8">
        <f t="shared" si="3"/>
        <v>-0.38268343236509034</v>
      </c>
      <c r="G32" s="6">
        <v>22</v>
      </c>
      <c r="H32" s="7">
        <f t="shared" si="4"/>
        <v>0.6875</v>
      </c>
      <c r="I32" s="7">
        <f t="shared" si="5"/>
        <v>0.31730354000763467</v>
      </c>
      <c r="J32" s="7">
        <f t="shared" si="6"/>
        <v>0.38641747307623575</v>
      </c>
      <c r="K32" s="7"/>
      <c r="L32" s="8"/>
    </row>
    <row r="33" spans="1:12">
      <c r="A33" s="9">
        <f t="shared" si="7"/>
        <v>1.4375</v>
      </c>
      <c r="B33" s="7">
        <f t="shared" si="0"/>
        <v>4.5160394395353274</v>
      </c>
      <c r="C33" s="7">
        <f t="shared" si="1"/>
        <v>258.75</v>
      </c>
      <c r="D33" s="7">
        <f t="shared" si="2"/>
        <v>-0.98078528040323032</v>
      </c>
      <c r="E33" s="8">
        <f t="shared" si="3"/>
        <v>-0.19509032201612866</v>
      </c>
      <c r="G33" s="6">
        <v>23</v>
      </c>
      <c r="H33" s="7">
        <f t="shared" si="4"/>
        <v>0.71875</v>
      </c>
      <c r="I33" s="7">
        <f t="shared" si="5"/>
        <v>0.32922219995528379</v>
      </c>
      <c r="J33" s="7">
        <f t="shared" si="6"/>
        <v>0.37631468620903324</v>
      </c>
      <c r="K33" s="7"/>
      <c r="L33" s="8"/>
    </row>
    <row r="34" spans="1:12">
      <c r="A34" s="9">
        <f t="shared" si="7"/>
        <v>1.5</v>
      </c>
      <c r="B34" s="7">
        <f t="shared" si="0"/>
        <v>4.7123889803846897</v>
      </c>
      <c r="C34" s="7">
        <f t="shared" si="1"/>
        <v>270</v>
      </c>
      <c r="D34" s="7">
        <f t="shared" si="2"/>
        <v>-1</v>
      </c>
      <c r="E34" s="8">
        <f t="shared" si="3"/>
        <v>-1.83772268236293E-16</v>
      </c>
      <c r="G34" s="6">
        <v>24</v>
      </c>
      <c r="H34" s="7">
        <f t="shared" si="4"/>
        <v>0.75</v>
      </c>
      <c r="I34" s="7">
        <f t="shared" si="5"/>
        <v>0.34081938001166706</v>
      </c>
      <c r="J34" s="7">
        <f t="shared" si="6"/>
        <v>0.36584443443691045</v>
      </c>
      <c r="K34" s="7"/>
      <c r="L34" s="8"/>
    </row>
    <row r="35" spans="1:12">
      <c r="A35" s="9">
        <f t="shared" si="7"/>
        <v>1.5625</v>
      </c>
      <c r="B35" s="7">
        <f t="shared" si="0"/>
        <v>4.908738521234052</v>
      </c>
      <c r="C35" s="7">
        <f t="shared" si="1"/>
        <v>281.25</v>
      </c>
      <c r="D35" s="7">
        <f t="shared" si="2"/>
        <v>-0.98078528040323043</v>
      </c>
      <c r="E35" s="8">
        <f t="shared" si="3"/>
        <v>0.1950903220161283</v>
      </c>
      <c r="G35" s="6">
        <v>25</v>
      </c>
      <c r="H35" s="7">
        <f t="shared" si="4"/>
        <v>0.78125</v>
      </c>
      <c r="I35" s="7">
        <f t="shared" si="5"/>
        <v>0.35208375572726686</v>
      </c>
      <c r="J35" s="7">
        <f t="shared" si="6"/>
        <v>0.35501694178303983</v>
      </c>
      <c r="K35" s="7"/>
      <c r="L35" s="8"/>
    </row>
    <row r="36" spans="1:12">
      <c r="A36" s="9">
        <f t="shared" si="7"/>
        <v>1.625</v>
      </c>
      <c r="B36" s="7">
        <f t="shared" si="0"/>
        <v>5.1050880620834143</v>
      </c>
      <c r="C36" s="7">
        <f t="shared" si="1"/>
        <v>292.5</v>
      </c>
      <c r="D36" s="7">
        <f t="shared" si="2"/>
        <v>-0.92387953251128663</v>
      </c>
      <c r="E36" s="8">
        <f t="shared" si="3"/>
        <v>0.38268343236509</v>
      </c>
      <c r="G36" s="6">
        <v>26</v>
      </c>
      <c r="H36" s="7">
        <f t="shared" si="4"/>
        <v>0.8125</v>
      </c>
      <c r="I36" s="7">
        <f t="shared" si="5"/>
        <v>0.36300432763035628</v>
      </c>
      <c r="J36" s="7">
        <f t="shared" si="6"/>
        <v>0.3438427811102524</v>
      </c>
      <c r="K36" s="7"/>
      <c r="L36" s="8"/>
    </row>
    <row r="37" spans="1:12">
      <c r="A37" s="9">
        <f t="shared" si="7"/>
        <v>1.6875</v>
      </c>
      <c r="B37" s="7">
        <f t="shared" si="0"/>
        <v>5.3014376029327757</v>
      </c>
      <c r="C37" s="7">
        <f t="shared" si="1"/>
        <v>303.75</v>
      </c>
      <c r="D37" s="7">
        <f t="shared" si="2"/>
        <v>-0.83146961230254546</v>
      </c>
      <c r="E37" s="8">
        <f t="shared" si="3"/>
        <v>0.55557023301960184</v>
      </c>
      <c r="G37" s="6">
        <v>27</v>
      </c>
      <c r="H37" s="7">
        <f t="shared" si="4"/>
        <v>0.84375</v>
      </c>
      <c r="I37" s="7">
        <f t="shared" si="5"/>
        <v>0.3735704319677971</v>
      </c>
      <c r="J37" s="7">
        <f t="shared" si="6"/>
        <v>0.33233286379681665</v>
      </c>
      <c r="K37" s="7"/>
      <c r="L37" s="8"/>
    </row>
    <row r="38" spans="1:12">
      <c r="A38" s="9">
        <f t="shared" si="7"/>
        <v>1.75</v>
      </c>
      <c r="B38" s="7">
        <f t="shared" si="0"/>
        <v>5.497787143782138</v>
      </c>
      <c r="C38" s="7">
        <f t="shared" si="1"/>
        <v>315</v>
      </c>
      <c r="D38" s="7">
        <f t="shared" si="2"/>
        <v>-0.70710678118654768</v>
      </c>
      <c r="E38" s="8">
        <f t="shared" si="3"/>
        <v>0.70710678118654735</v>
      </c>
      <c r="G38" s="6">
        <v>28</v>
      </c>
      <c r="H38" s="7">
        <f t="shared" si="4"/>
        <v>0.875</v>
      </c>
      <c r="I38" s="7">
        <f t="shared" si="5"/>
        <v>0.38377175111801354</v>
      </c>
      <c r="J38" s="7">
        <f t="shared" si="6"/>
        <v>0.32049842908166254</v>
      </c>
      <c r="K38" s="7"/>
      <c r="L38" s="8"/>
    </row>
    <row r="39" spans="1:12">
      <c r="A39" s="9">
        <f t="shared" si="7"/>
        <v>1.8125</v>
      </c>
      <c r="B39" s="7">
        <f t="shared" si="0"/>
        <v>5.6941366846315002</v>
      </c>
      <c r="C39" s="7">
        <f t="shared" si="1"/>
        <v>326.25</v>
      </c>
      <c r="D39" s="7">
        <f t="shared" si="2"/>
        <v>-0.55557023301960218</v>
      </c>
      <c r="E39" s="8">
        <f t="shared" si="3"/>
        <v>0.83146961230254524</v>
      </c>
      <c r="G39" s="6">
        <v>29</v>
      </c>
      <c r="H39" s="7">
        <f t="shared" si="4"/>
        <v>0.90625</v>
      </c>
      <c r="I39" s="7">
        <f t="shared" si="5"/>
        <v>0.39359832366597447</v>
      </c>
      <c r="J39" s="7">
        <f t="shared" si="6"/>
        <v>0.30835103308945599</v>
      </c>
      <c r="K39" s="7"/>
      <c r="L39" s="8"/>
    </row>
    <row r="40" spans="1:12">
      <c r="A40" s="9">
        <f t="shared" si="7"/>
        <v>1.875</v>
      </c>
      <c r="B40" s="7">
        <f t="shared" si="0"/>
        <v>5.8904862254808616</v>
      </c>
      <c r="C40" s="7">
        <f t="shared" si="1"/>
        <v>337.5</v>
      </c>
      <c r="D40" s="7">
        <f t="shared" si="2"/>
        <v>-0.38268343236509039</v>
      </c>
      <c r="E40" s="8">
        <f t="shared" si="3"/>
        <v>0.92387953251128652</v>
      </c>
      <c r="G40" s="6">
        <v>30</v>
      </c>
      <c r="H40" s="7">
        <f t="shared" si="4"/>
        <v>0.9375</v>
      </c>
      <c r="I40" s="7">
        <f t="shared" si="5"/>
        <v>0.40304055413034651</v>
      </c>
      <c r="J40" s="7">
        <f t="shared" si="6"/>
        <v>0.29590253754623874</v>
      </c>
      <c r="K40" s="7"/>
      <c r="L40" s="8"/>
    </row>
    <row r="41" spans="1:12">
      <c r="A41" s="9">
        <f t="shared" si="7"/>
        <v>1.9375</v>
      </c>
      <c r="B41" s="7">
        <f t="shared" si="0"/>
        <v>6.0868357663302239</v>
      </c>
      <c r="C41" s="7">
        <f t="shared" si="1"/>
        <v>348.75</v>
      </c>
      <c r="D41" s="7">
        <f t="shared" si="2"/>
        <v>-0.19509032201612872</v>
      </c>
      <c r="E41" s="8">
        <f t="shared" si="3"/>
        <v>0.98078528040323032</v>
      </c>
      <c r="G41" s="6">
        <v>31</v>
      </c>
      <c r="H41" s="7">
        <f t="shared" si="4"/>
        <v>0.96875</v>
      </c>
      <c r="I41" s="7">
        <f t="shared" si="5"/>
        <v>0.41208922233331835</v>
      </c>
      <c r="J41" s="7">
        <f t="shared" si="6"/>
        <v>0.28316509819665436</v>
      </c>
      <c r="K41" s="7"/>
      <c r="L41" s="8"/>
    </row>
    <row r="42" spans="1:12">
      <c r="A42" s="10">
        <f t="shared" si="7"/>
        <v>2</v>
      </c>
      <c r="B42" s="11">
        <f t="shared" si="0"/>
        <v>6.2831853071795862</v>
      </c>
      <c r="C42" s="11">
        <f t="shared" si="1"/>
        <v>360</v>
      </c>
      <c r="D42" s="11">
        <f t="shared" si="2"/>
        <v>-2.45029690981724E-16</v>
      </c>
      <c r="E42" s="12">
        <f t="shared" si="3"/>
        <v>1</v>
      </c>
      <c r="G42" s="19">
        <v>32</v>
      </c>
      <c r="H42" s="11">
        <f t="shared" si="4"/>
        <v>1</v>
      </c>
      <c r="I42" s="11">
        <f t="shared" si="5"/>
        <v>0.42073549240394825</v>
      </c>
      <c r="J42" s="11">
        <f t="shared" si="6"/>
        <v>0.27015115293406988</v>
      </c>
      <c r="K42" s="11"/>
      <c r="L42" s="12"/>
    </row>
    <row r="43" spans="1:12">
      <c r="A43" s="1"/>
    </row>
    <row r="44" spans="1:12">
      <c r="A44" s="1"/>
    </row>
    <row r="45" spans="1:12">
      <c r="A45" s="1"/>
    </row>
    <row r="46" spans="1:12">
      <c r="A46" s="1"/>
    </row>
    <row r="47" spans="1:12">
      <c r="A47" s="1"/>
    </row>
    <row r="48" spans="1:12">
      <c r="A48" s="1"/>
    </row>
    <row r="49" spans="1:1">
      <c r="A49" s="1"/>
    </row>
    <row r="50" spans="1:1">
      <c r="A50" s="1"/>
    </row>
  </sheetData>
  <sheetProtection sheet="1" objects="1" scenarios="1"/>
  <protectedRanges>
    <protectedRange sqref="B3" name="radiansentry"/>
  </protectedRange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50"/>
  <sheetViews>
    <sheetView workbookViewId="0">
      <selection activeCell="C4" sqref="C4"/>
    </sheetView>
  </sheetViews>
  <sheetFormatPr defaultRowHeight="15"/>
  <cols>
    <col min="4" max="4" width="9.140625" customWidth="1"/>
    <col min="9" max="10" width="9.140625" customWidth="1"/>
  </cols>
  <sheetData>
    <row r="1" spans="1:12">
      <c r="A1" t="s">
        <v>4</v>
      </c>
      <c r="D1" t="s">
        <v>11</v>
      </c>
      <c r="E1" t="s">
        <v>10</v>
      </c>
      <c r="G1" t="s">
        <v>9</v>
      </c>
      <c r="H1" t="s">
        <v>13</v>
      </c>
      <c r="J1" t="s">
        <v>14</v>
      </c>
    </row>
    <row r="2" spans="1:12">
      <c r="A2" t="s">
        <v>0</v>
      </c>
      <c r="B2" t="s">
        <v>1</v>
      </c>
      <c r="C2" t="s">
        <v>8</v>
      </c>
      <c r="D2" t="s">
        <v>6</v>
      </c>
      <c r="E2" t="s">
        <v>7</v>
      </c>
      <c r="G2" t="s">
        <v>6</v>
      </c>
      <c r="H2" t="s">
        <v>7</v>
      </c>
      <c r="J2" t="s">
        <v>6</v>
      </c>
      <c r="K2" t="s">
        <v>7</v>
      </c>
    </row>
    <row r="3" spans="1:12">
      <c r="A3" s="3">
        <f>B3/PI()</f>
        <v>-0.33333333333333331</v>
      </c>
      <c r="B3" s="2">
        <f>RADIANS(C3)</f>
        <v>-1.0471975511965976</v>
      </c>
      <c r="C3" s="14">
        <v>-60</v>
      </c>
      <c r="D3">
        <f>SIN($B3)</f>
        <v>-0.8660254037844386</v>
      </c>
      <c r="E3">
        <f>COS($B3)</f>
        <v>0.50000000000000011</v>
      </c>
      <c r="G3">
        <v>0</v>
      </c>
      <c r="H3">
        <v>0</v>
      </c>
      <c r="J3">
        <v>0</v>
      </c>
      <c r="K3">
        <v>0</v>
      </c>
    </row>
    <row r="4" spans="1:12">
      <c r="G4">
        <f>D$3</f>
        <v>-0.8660254037844386</v>
      </c>
      <c r="H4">
        <f>E$3</f>
        <v>0.50000000000000011</v>
      </c>
      <c r="J4">
        <f>$D$3</f>
        <v>-0.8660254037844386</v>
      </c>
      <c r="K4">
        <v>0</v>
      </c>
    </row>
    <row r="5" spans="1:12">
      <c r="J5">
        <f>$D$3</f>
        <v>-0.8660254037844386</v>
      </c>
      <c r="K5">
        <f>$E$3</f>
        <v>0.50000000000000011</v>
      </c>
    </row>
    <row r="6" spans="1:12">
      <c r="I6">
        <v>0.5</v>
      </c>
    </row>
    <row r="7" spans="1:12">
      <c r="A7" s="4" t="s">
        <v>12</v>
      </c>
      <c r="B7" s="4"/>
      <c r="C7" s="4"/>
      <c r="D7" s="4"/>
      <c r="E7" s="5"/>
      <c r="I7" t="s">
        <v>15</v>
      </c>
    </row>
    <row r="8" spans="1:12">
      <c r="A8" s="6" t="s">
        <v>5</v>
      </c>
      <c r="B8" s="7"/>
      <c r="C8" s="7"/>
      <c r="D8" s="7" t="s">
        <v>6</v>
      </c>
      <c r="E8" s="8" t="s">
        <v>7</v>
      </c>
      <c r="I8" s="16" t="s">
        <v>6</v>
      </c>
      <c r="J8" s="16" t="s">
        <v>7</v>
      </c>
      <c r="K8">
        <v>0</v>
      </c>
      <c r="L8">
        <v>0</v>
      </c>
    </row>
    <row r="9" spans="1:12">
      <c r="A9" s="6" t="s">
        <v>0</v>
      </c>
      <c r="B9" s="7" t="s">
        <v>1</v>
      </c>
      <c r="C9" s="7" t="s">
        <v>8</v>
      </c>
      <c r="D9" s="7" t="s">
        <v>2</v>
      </c>
      <c r="E9" s="8" t="s">
        <v>3</v>
      </c>
      <c r="H9" t="s">
        <v>4</v>
      </c>
      <c r="I9" s="16" t="s">
        <v>17</v>
      </c>
      <c r="J9" s="16" t="s">
        <v>16</v>
      </c>
      <c r="K9">
        <v>32</v>
      </c>
      <c r="L9" s="3">
        <f>$B$3</f>
        <v>-1.0471975511965976</v>
      </c>
    </row>
    <row r="10" spans="1:12">
      <c r="A10" s="9">
        <v>0</v>
      </c>
      <c r="B10" s="7">
        <f>A10*PI()</f>
        <v>0</v>
      </c>
      <c r="C10" s="7">
        <f>DEGREES(B10)</f>
        <v>0</v>
      </c>
      <c r="D10" s="7">
        <f t="shared" ref="D10:D41" si="0">SIN($B10)</f>
        <v>0</v>
      </c>
      <c r="E10" s="8">
        <f t="shared" ref="E10:E41" si="1">COS($B10)</f>
        <v>1</v>
      </c>
      <c r="G10">
        <v>0</v>
      </c>
      <c r="H10">
        <f>TREND($L$8:$L$9,$K$8:$K$9,$G10)</f>
        <v>-1.1102230246251565E-16</v>
      </c>
      <c r="I10">
        <f>$I$6*SIN($H10)</f>
        <v>-5.5511151231257827E-17</v>
      </c>
      <c r="J10">
        <f>$I$6*COS($H10)</f>
        <v>0.5</v>
      </c>
    </row>
    <row r="11" spans="1:12">
      <c r="A11" s="9">
        <f>A10+1/16</f>
        <v>6.25E-2</v>
      </c>
      <c r="B11" s="7">
        <f t="shared" ref="B11:B42" si="2">A11*PI()</f>
        <v>0.19634954084936207</v>
      </c>
      <c r="C11" s="7">
        <f t="shared" ref="C11:C42" si="3">DEGREES(B11)</f>
        <v>11.25</v>
      </c>
      <c r="D11" s="7">
        <f t="shared" si="0"/>
        <v>0.19509032201612825</v>
      </c>
      <c r="E11" s="8">
        <f t="shared" si="1"/>
        <v>0.98078528040323043</v>
      </c>
      <c r="G11">
        <v>1</v>
      </c>
      <c r="H11">
        <f t="shared" ref="H11:H42" si="4">TREND($L$8:$L$9,$K$8:$K$9,$G11)</f>
        <v>-3.272492347489378E-2</v>
      </c>
      <c r="I11">
        <f t="shared" ref="I11:I42" si="5">$I$6*SIN($H11)</f>
        <v>-1.635954141088812E-2</v>
      </c>
      <c r="J11">
        <f t="shared" ref="J11:J42" si="6">$I$6*COS($H11)</f>
        <v>0.49973229373818284</v>
      </c>
    </row>
    <row r="12" spans="1:12">
      <c r="A12" s="9">
        <f t="shared" ref="A12:A42" si="7">A11+1/16</f>
        <v>0.125</v>
      </c>
      <c r="B12" s="7">
        <f t="shared" si="2"/>
        <v>0.39269908169872414</v>
      </c>
      <c r="C12" s="7">
        <f t="shared" si="3"/>
        <v>22.5</v>
      </c>
      <c r="D12" s="7">
        <f t="shared" si="0"/>
        <v>0.38268343236508978</v>
      </c>
      <c r="E12" s="8">
        <f t="shared" si="1"/>
        <v>0.92387953251128674</v>
      </c>
      <c r="G12">
        <v>2</v>
      </c>
      <c r="H12">
        <f t="shared" si="4"/>
        <v>-6.5449846949787449E-2</v>
      </c>
      <c r="I12">
        <f t="shared" si="5"/>
        <v>-3.2701564615071579E-2</v>
      </c>
      <c r="J12">
        <f t="shared" si="6"/>
        <v>0.49892946161930174</v>
      </c>
    </row>
    <row r="13" spans="1:12">
      <c r="A13" s="9">
        <f t="shared" si="7"/>
        <v>0.1875</v>
      </c>
      <c r="B13" s="7">
        <f t="shared" si="2"/>
        <v>0.58904862254808621</v>
      </c>
      <c r="C13" s="7">
        <f t="shared" si="3"/>
        <v>33.75</v>
      </c>
      <c r="D13" s="7">
        <f t="shared" si="0"/>
        <v>0.55557023301960218</v>
      </c>
      <c r="E13" s="8">
        <f t="shared" si="1"/>
        <v>0.83146961230254524</v>
      </c>
      <c r="G13">
        <v>3</v>
      </c>
      <c r="H13">
        <f t="shared" si="4"/>
        <v>-9.8174770424681118E-2</v>
      </c>
      <c r="I13">
        <f t="shared" si="5"/>
        <v>-4.9008570164780343E-2</v>
      </c>
      <c r="J13">
        <f t="shared" si="6"/>
        <v>0.49759236333609846</v>
      </c>
    </row>
    <row r="14" spans="1:12">
      <c r="A14" s="9">
        <f t="shared" si="7"/>
        <v>0.25</v>
      </c>
      <c r="B14" s="7">
        <f t="shared" si="2"/>
        <v>0.78539816339744828</v>
      </c>
      <c r="C14" s="7">
        <f t="shared" si="3"/>
        <v>45</v>
      </c>
      <c r="D14" s="7">
        <f t="shared" si="0"/>
        <v>0.70710678118654746</v>
      </c>
      <c r="E14" s="8">
        <f t="shared" si="1"/>
        <v>0.70710678118654757</v>
      </c>
      <c r="G14">
        <v>4</v>
      </c>
      <c r="H14">
        <f t="shared" si="4"/>
        <v>-0.13089969389957479</v>
      </c>
      <c r="I14">
        <f t="shared" si="5"/>
        <v>-6.5263096110025828E-2</v>
      </c>
      <c r="J14">
        <f t="shared" si="6"/>
        <v>0.49572243068690519</v>
      </c>
    </row>
    <row r="15" spans="1:12">
      <c r="A15" s="9">
        <f t="shared" si="7"/>
        <v>0.3125</v>
      </c>
      <c r="B15" s="7">
        <f t="shared" si="2"/>
        <v>0.98174770424681035</v>
      </c>
      <c r="C15" s="7">
        <f t="shared" si="3"/>
        <v>56.25</v>
      </c>
      <c r="D15" s="7">
        <f t="shared" si="0"/>
        <v>0.83146961230254524</v>
      </c>
      <c r="E15" s="8">
        <f t="shared" si="1"/>
        <v>0.55557023301960229</v>
      </c>
      <c r="G15">
        <v>5</v>
      </c>
      <c r="H15">
        <f t="shared" si="4"/>
        <v>-0.16362461737446846</v>
      </c>
      <c r="I15">
        <f t="shared" si="5"/>
        <v>-8.1447736697294396E-2</v>
      </c>
      <c r="J15">
        <f t="shared" si="6"/>
        <v>0.49332166604243949</v>
      </c>
    </row>
    <row r="16" spans="1:12">
      <c r="A16" s="9">
        <f t="shared" si="7"/>
        <v>0.375</v>
      </c>
      <c r="B16" s="7">
        <f t="shared" si="2"/>
        <v>1.1780972450961724</v>
      </c>
      <c r="C16" s="7">
        <f t="shared" si="3"/>
        <v>67.5</v>
      </c>
      <c r="D16" s="7">
        <f t="shared" si="0"/>
        <v>0.92387953251128674</v>
      </c>
      <c r="E16" s="8">
        <f t="shared" si="1"/>
        <v>0.38268343236508984</v>
      </c>
      <c r="G16">
        <v>6</v>
      </c>
      <c r="H16">
        <f t="shared" si="4"/>
        <v>-0.19634954084936213</v>
      </c>
      <c r="I16">
        <f t="shared" si="5"/>
        <v>-9.7545161008064152E-2</v>
      </c>
      <c r="J16">
        <f t="shared" si="6"/>
        <v>0.49039264020161522</v>
      </c>
    </row>
    <row r="17" spans="1:10">
      <c r="A17" s="9">
        <f t="shared" si="7"/>
        <v>0.4375</v>
      </c>
      <c r="B17" s="7">
        <f t="shared" si="2"/>
        <v>1.3744467859455345</v>
      </c>
      <c r="C17" s="7">
        <f t="shared" si="3"/>
        <v>78.75</v>
      </c>
      <c r="D17" s="7">
        <f t="shared" si="0"/>
        <v>0.98078528040323043</v>
      </c>
      <c r="E17" s="8">
        <f t="shared" si="1"/>
        <v>0.19509032201612833</v>
      </c>
      <c r="G17">
        <v>7</v>
      </c>
      <c r="H17">
        <f t="shared" si="4"/>
        <v>-0.22907446432425579</v>
      </c>
      <c r="I17">
        <f t="shared" si="5"/>
        <v>-0.11353813151718663</v>
      </c>
      <c r="J17">
        <f t="shared" si="6"/>
        <v>0.48693848963866682</v>
      </c>
    </row>
    <row r="18" spans="1:10">
      <c r="A18" s="9">
        <f t="shared" si="7"/>
        <v>0.5</v>
      </c>
      <c r="B18" s="7">
        <f t="shared" si="2"/>
        <v>1.5707963267948966</v>
      </c>
      <c r="C18" s="7">
        <f t="shared" si="3"/>
        <v>90</v>
      </c>
      <c r="D18" s="7">
        <f t="shared" si="0"/>
        <v>1</v>
      </c>
      <c r="E18" s="8">
        <f t="shared" si="1"/>
        <v>6.1257422745431001E-17</v>
      </c>
      <c r="G18">
        <v>8</v>
      </c>
      <c r="H18">
        <f t="shared" si="4"/>
        <v>-0.26179938779914946</v>
      </c>
      <c r="I18">
        <f t="shared" si="5"/>
        <v>-0.1294095225512604</v>
      </c>
      <c r="J18">
        <f t="shared" si="6"/>
        <v>0.48296291314453416</v>
      </c>
    </row>
    <row r="19" spans="1:10">
      <c r="A19" s="9">
        <f t="shared" si="7"/>
        <v>0.5625</v>
      </c>
      <c r="B19" s="7">
        <f t="shared" si="2"/>
        <v>1.7671458676442586</v>
      </c>
      <c r="C19" s="7">
        <f t="shared" si="3"/>
        <v>101.25</v>
      </c>
      <c r="D19" s="7">
        <f t="shared" si="0"/>
        <v>0.98078528040323043</v>
      </c>
      <c r="E19" s="8">
        <f t="shared" si="1"/>
        <v>-0.19509032201612819</v>
      </c>
      <c r="G19">
        <v>9</v>
      </c>
      <c r="H19">
        <f t="shared" si="4"/>
        <v>-0.2945243112740431</v>
      </c>
      <c r="I19">
        <f t="shared" si="5"/>
        <v>-0.14514233862723117</v>
      </c>
      <c r="J19">
        <f t="shared" si="6"/>
        <v>0.47847016786610441</v>
      </c>
    </row>
    <row r="20" spans="1:10">
      <c r="A20" s="9">
        <f t="shared" si="7"/>
        <v>0.625</v>
      </c>
      <c r="B20" s="7">
        <f t="shared" si="2"/>
        <v>1.9634954084936207</v>
      </c>
      <c r="C20" s="7">
        <f t="shared" si="3"/>
        <v>112.5</v>
      </c>
      <c r="D20" s="7">
        <f t="shared" si="0"/>
        <v>0.92387953251128674</v>
      </c>
      <c r="E20" s="8">
        <f t="shared" si="1"/>
        <v>-0.38268343236508973</v>
      </c>
      <c r="G20">
        <v>10</v>
      </c>
      <c r="H20">
        <f t="shared" si="4"/>
        <v>-0.3272492347489368</v>
      </c>
      <c r="I20">
        <f t="shared" si="5"/>
        <v>-0.16071973265158079</v>
      </c>
      <c r="J20">
        <f t="shared" si="6"/>
        <v>0.47346506474755284</v>
      </c>
    </row>
    <row r="21" spans="1:10">
      <c r="A21" s="9">
        <f t="shared" si="7"/>
        <v>0.6875</v>
      </c>
      <c r="B21" s="7">
        <f t="shared" si="2"/>
        <v>2.1598449493429825</v>
      </c>
      <c r="C21" s="7">
        <f t="shared" si="3"/>
        <v>123.74999999999999</v>
      </c>
      <c r="D21" s="7">
        <f t="shared" si="0"/>
        <v>0.83146961230254546</v>
      </c>
      <c r="E21" s="8">
        <f t="shared" si="1"/>
        <v>-0.55557023301960196</v>
      </c>
      <c r="G21">
        <v>11</v>
      </c>
      <c r="H21">
        <f t="shared" si="4"/>
        <v>-0.3599741582238305</v>
      </c>
      <c r="I21">
        <f t="shared" si="5"/>
        <v>-0.17612502396061677</v>
      </c>
      <c r="J21">
        <f t="shared" si="6"/>
        <v>0.46795296337866282</v>
      </c>
    </row>
    <row r="22" spans="1:10">
      <c r="A22" s="9">
        <f t="shared" si="7"/>
        <v>0.75</v>
      </c>
      <c r="B22" s="7">
        <f t="shared" si="2"/>
        <v>2.3561944901923448</v>
      </c>
      <c r="C22" s="7">
        <f t="shared" si="3"/>
        <v>135</v>
      </c>
      <c r="D22" s="7">
        <f t="shared" si="0"/>
        <v>0.70710678118654757</v>
      </c>
      <c r="E22" s="8">
        <f t="shared" si="1"/>
        <v>-0.70710678118654746</v>
      </c>
      <c r="G22">
        <v>12</v>
      </c>
      <c r="H22">
        <f t="shared" si="4"/>
        <v>-0.39269908169872414</v>
      </c>
      <c r="I22">
        <f t="shared" si="5"/>
        <v>-0.19134171618254489</v>
      </c>
      <c r="J22">
        <f t="shared" si="6"/>
        <v>0.46193976625564337</v>
      </c>
    </row>
    <row r="23" spans="1:10">
      <c r="A23" s="9">
        <f t="shared" si="7"/>
        <v>0.8125</v>
      </c>
      <c r="B23" s="7">
        <f t="shared" si="2"/>
        <v>2.5525440310417071</v>
      </c>
      <c r="C23" s="7">
        <f t="shared" si="3"/>
        <v>146.25</v>
      </c>
      <c r="D23" s="7">
        <f t="shared" si="0"/>
        <v>0.55557023301960218</v>
      </c>
      <c r="E23" s="8">
        <f t="shared" si="1"/>
        <v>-0.83146961230254535</v>
      </c>
      <c r="G23">
        <v>13</v>
      </c>
      <c r="H23">
        <f t="shared" si="4"/>
        <v>-0.42542400517361778</v>
      </c>
      <c r="I23">
        <f t="shared" si="5"/>
        <v>-0.20635351490219733</v>
      </c>
      <c r="J23">
        <f t="shared" si="6"/>
        <v>0.4554319124605879</v>
      </c>
    </row>
    <row r="24" spans="1:10">
      <c r="A24" s="9">
        <f t="shared" si="7"/>
        <v>0.875</v>
      </c>
      <c r="B24" s="7">
        <f t="shared" si="2"/>
        <v>2.748893571891069</v>
      </c>
      <c r="C24" s="7">
        <f t="shared" si="3"/>
        <v>157.5</v>
      </c>
      <c r="D24" s="7">
        <f t="shared" si="0"/>
        <v>0.38268343236508989</v>
      </c>
      <c r="E24" s="8">
        <f t="shared" si="1"/>
        <v>-0.92387953251128674</v>
      </c>
      <c r="G24">
        <v>14</v>
      </c>
      <c r="H24">
        <f t="shared" si="4"/>
        <v>-0.45814892864851148</v>
      </c>
      <c r="I24">
        <f t="shared" si="5"/>
        <v>-0.22114434510950062</v>
      </c>
      <c r="J24">
        <f t="shared" si="6"/>
        <v>0.44843637076634418</v>
      </c>
    </row>
    <row r="25" spans="1:10">
      <c r="A25" s="9">
        <f t="shared" si="7"/>
        <v>0.9375</v>
      </c>
      <c r="B25" s="7">
        <f t="shared" si="2"/>
        <v>2.9452431127404308</v>
      </c>
      <c r="C25" s="7">
        <f t="shared" si="3"/>
        <v>168.75</v>
      </c>
      <c r="D25" s="7">
        <f t="shared" si="0"/>
        <v>0.19509032201612861</v>
      </c>
      <c r="E25" s="8">
        <f t="shared" si="1"/>
        <v>-0.98078528040323043</v>
      </c>
      <c r="G25">
        <v>15</v>
      </c>
      <c r="H25">
        <f t="shared" si="4"/>
        <v>-0.49087385212340517</v>
      </c>
      <c r="I25">
        <f t="shared" si="5"/>
        <v>-0.23569836841299882</v>
      </c>
      <c r="J25">
        <f t="shared" si="6"/>
        <v>0.44096063217417752</v>
      </c>
    </row>
    <row r="26" spans="1:10">
      <c r="A26" s="9">
        <f t="shared" si="7"/>
        <v>1</v>
      </c>
      <c r="B26" s="7">
        <f t="shared" si="2"/>
        <v>3.1415926535897931</v>
      </c>
      <c r="C26" s="7">
        <f t="shared" si="3"/>
        <v>180</v>
      </c>
      <c r="D26" s="7">
        <f t="shared" si="0"/>
        <v>1.22514845490862E-16</v>
      </c>
      <c r="E26" s="8">
        <f t="shared" si="1"/>
        <v>-1</v>
      </c>
      <c r="G26">
        <v>16</v>
      </c>
      <c r="H26">
        <f t="shared" si="4"/>
        <v>-0.52359877559829882</v>
      </c>
      <c r="I26">
        <f t="shared" si="5"/>
        <v>-0.24999999999999997</v>
      </c>
      <c r="J26">
        <f t="shared" si="6"/>
        <v>0.43301270189221935</v>
      </c>
    </row>
    <row r="27" spans="1:10">
      <c r="A27" s="9">
        <f t="shared" si="7"/>
        <v>1.0625</v>
      </c>
      <c r="B27" s="7">
        <f t="shared" si="2"/>
        <v>3.3379421944391554</v>
      </c>
      <c r="C27" s="7">
        <f t="shared" si="3"/>
        <v>191.25</v>
      </c>
      <c r="D27" s="7">
        <f t="shared" si="0"/>
        <v>-0.19509032201612836</v>
      </c>
      <c r="E27" s="8">
        <f t="shared" si="1"/>
        <v>-0.98078528040323043</v>
      </c>
      <c r="G27">
        <v>17</v>
      </c>
      <c r="H27">
        <f t="shared" si="4"/>
        <v>-0.55632369907319246</v>
      </c>
      <c r="I27">
        <f t="shared" si="5"/>
        <v>-0.26403392532518394</v>
      </c>
      <c r="J27">
        <f t="shared" si="6"/>
        <v>0.42460109076328945</v>
      </c>
    </row>
    <row r="28" spans="1:10">
      <c r="A28" s="9">
        <f t="shared" si="7"/>
        <v>1.125</v>
      </c>
      <c r="B28" s="7">
        <f t="shared" si="2"/>
        <v>3.5342917352885173</v>
      </c>
      <c r="C28" s="7">
        <f t="shared" si="3"/>
        <v>202.5</v>
      </c>
      <c r="D28" s="7">
        <f t="shared" si="0"/>
        <v>-0.38268343236508967</v>
      </c>
      <c r="E28" s="8">
        <f t="shared" si="1"/>
        <v>-0.92387953251128685</v>
      </c>
      <c r="G28">
        <v>18</v>
      </c>
      <c r="H28">
        <f t="shared" si="4"/>
        <v>-0.5890486225480861</v>
      </c>
      <c r="I28">
        <f t="shared" si="5"/>
        <v>-0.27778511650980103</v>
      </c>
      <c r="J28">
        <f t="shared" si="6"/>
        <v>0.41573480615127267</v>
      </c>
    </row>
    <row r="29" spans="1:10">
      <c r="A29" s="9">
        <f t="shared" si="7"/>
        <v>1.1875</v>
      </c>
      <c r="B29" s="7">
        <f t="shared" si="2"/>
        <v>3.7306412761378791</v>
      </c>
      <c r="C29" s="7">
        <f t="shared" si="3"/>
        <v>213.75</v>
      </c>
      <c r="D29" s="7">
        <f t="shared" si="0"/>
        <v>-0.55557023301960196</v>
      </c>
      <c r="E29" s="8">
        <f t="shared" si="1"/>
        <v>-0.83146961230254546</v>
      </c>
      <c r="G29">
        <v>19</v>
      </c>
      <c r="H29">
        <f t="shared" si="4"/>
        <v>-0.62177354602297985</v>
      </c>
      <c r="I29">
        <f t="shared" si="5"/>
        <v>-0.29123884843390108</v>
      </c>
      <c r="J29">
        <f t="shared" si="6"/>
        <v>0.40642334229580762</v>
      </c>
    </row>
    <row r="30" spans="1:10">
      <c r="A30" s="9">
        <f t="shared" si="7"/>
        <v>1.25</v>
      </c>
      <c r="B30" s="7">
        <f t="shared" si="2"/>
        <v>3.9269908169872414</v>
      </c>
      <c r="C30" s="7">
        <f t="shared" si="3"/>
        <v>225</v>
      </c>
      <c r="D30" s="7">
        <f t="shared" si="0"/>
        <v>-0.70710678118654746</v>
      </c>
      <c r="E30" s="8">
        <f t="shared" si="1"/>
        <v>-0.70710678118654768</v>
      </c>
      <c r="G30">
        <v>20</v>
      </c>
      <c r="H30">
        <f t="shared" si="4"/>
        <v>-0.65449846949787349</v>
      </c>
      <c r="I30">
        <f t="shared" si="5"/>
        <v>-0.30438071450436027</v>
      </c>
      <c r="J30">
        <f t="shared" si="6"/>
        <v>0.39667667014561764</v>
      </c>
    </row>
    <row r="31" spans="1:10">
      <c r="A31" s="9">
        <f t="shared" si="7"/>
        <v>1.3125</v>
      </c>
      <c r="B31" s="7">
        <f t="shared" si="2"/>
        <v>4.1233403578366037</v>
      </c>
      <c r="C31" s="7">
        <f t="shared" si="3"/>
        <v>236.25</v>
      </c>
      <c r="D31" s="7">
        <f t="shared" si="0"/>
        <v>-0.83146961230254524</v>
      </c>
      <c r="E31" s="8">
        <f t="shared" si="1"/>
        <v>-0.55557023301960218</v>
      </c>
      <c r="G31">
        <v>21</v>
      </c>
      <c r="H31">
        <f t="shared" si="4"/>
        <v>-0.68722339297276713</v>
      </c>
      <c r="I31">
        <f t="shared" si="5"/>
        <v>-0.31719664208182269</v>
      </c>
      <c r="J31">
        <f t="shared" si="6"/>
        <v>0.3865052266813685</v>
      </c>
    </row>
    <row r="32" spans="1:10">
      <c r="A32" s="9">
        <f t="shared" si="7"/>
        <v>1.375</v>
      </c>
      <c r="B32" s="7">
        <f t="shared" si="2"/>
        <v>4.3196898986859651</v>
      </c>
      <c r="C32" s="7">
        <f t="shared" si="3"/>
        <v>247.49999999999997</v>
      </c>
      <c r="D32" s="7">
        <f t="shared" si="0"/>
        <v>-0.92387953251128652</v>
      </c>
      <c r="E32" s="8">
        <f t="shared" si="1"/>
        <v>-0.38268343236509034</v>
      </c>
      <c r="G32">
        <v>22</v>
      </c>
      <c r="H32">
        <f t="shared" si="4"/>
        <v>-0.71994831644766089</v>
      </c>
      <c r="I32">
        <f t="shared" si="5"/>
        <v>-0.32967290755003442</v>
      </c>
      <c r="J32">
        <f t="shared" si="6"/>
        <v>0.37591990373948869</v>
      </c>
    </row>
    <row r="33" spans="1:10">
      <c r="A33" s="9">
        <f t="shared" si="7"/>
        <v>1.4375</v>
      </c>
      <c r="B33" s="7">
        <f t="shared" si="2"/>
        <v>4.5160394395353274</v>
      </c>
      <c r="C33" s="7">
        <f t="shared" si="3"/>
        <v>258.75</v>
      </c>
      <c r="D33" s="7">
        <f t="shared" si="0"/>
        <v>-0.98078528040323032</v>
      </c>
      <c r="E33" s="8">
        <f t="shared" si="1"/>
        <v>-0.19509032201612866</v>
      </c>
      <c r="G33">
        <v>23</v>
      </c>
      <c r="H33">
        <f t="shared" si="4"/>
        <v>-0.75267323992255453</v>
      </c>
      <c r="I33">
        <f t="shared" si="5"/>
        <v>-0.34179615101143562</v>
      </c>
      <c r="J33">
        <f t="shared" si="6"/>
        <v>0.36493203634891785</v>
      </c>
    </row>
    <row r="34" spans="1:10">
      <c r="A34" s="9">
        <f t="shared" si="7"/>
        <v>1.5</v>
      </c>
      <c r="B34" s="7">
        <f t="shared" si="2"/>
        <v>4.7123889803846897</v>
      </c>
      <c r="C34" s="7">
        <f t="shared" si="3"/>
        <v>270</v>
      </c>
      <c r="D34" s="7">
        <f t="shared" si="0"/>
        <v>-1</v>
      </c>
      <c r="E34" s="8">
        <f t="shared" si="1"/>
        <v>-1.83772268236293E-16</v>
      </c>
      <c r="G34">
        <v>24</v>
      </c>
      <c r="H34">
        <f t="shared" si="4"/>
        <v>-0.78539816339744817</v>
      </c>
      <c r="I34">
        <f t="shared" si="5"/>
        <v>-0.35355339059327373</v>
      </c>
      <c r="J34">
        <f t="shared" si="6"/>
        <v>0.35355339059327379</v>
      </c>
    </row>
    <row r="35" spans="1:10">
      <c r="A35" s="9">
        <f t="shared" si="7"/>
        <v>1.5625</v>
      </c>
      <c r="B35" s="7">
        <f t="shared" si="2"/>
        <v>4.908738521234052</v>
      </c>
      <c r="C35" s="7">
        <f t="shared" si="3"/>
        <v>281.25</v>
      </c>
      <c r="D35" s="7">
        <f t="shared" si="0"/>
        <v>-0.98078528040323043</v>
      </c>
      <c r="E35" s="8">
        <f t="shared" si="1"/>
        <v>0.1950903220161283</v>
      </c>
      <c r="G35">
        <v>25</v>
      </c>
      <c r="H35">
        <f t="shared" si="4"/>
        <v>-0.81812308687234181</v>
      </c>
      <c r="I35">
        <f t="shared" si="5"/>
        <v>-0.36493203634891774</v>
      </c>
      <c r="J35">
        <f t="shared" si="6"/>
        <v>0.34179615101143568</v>
      </c>
    </row>
    <row r="36" spans="1:10">
      <c r="A36" s="9">
        <f t="shared" si="7"/>
        <v>1.625</v>
      </c>
      <c r="B36" s="7">
        <f t="shared" si="2"/>
        <v>5.1050880620834143</v>
      </c>
      <c r="C36" s="7">
        <f t="shared" si="3"/>
        <v>292.5</v>
      </c>
      <c r="D36" s="7">
        <f t="shared" si="0"/>
        <v>-0.92387953251128663</v>
      </c>
      <c r="E36" s="8">
        <f t="shared" si="1"/>
        <v>0.38268343236509</v>
      </c>
      <c r="G36">
        <v>26</v>
      </c>
      <c r="H36">
        <f t="shared" si="4"/>
        <v>-0.85084801034723545</v>
      </c>
      <c r="I36">
        <f t="shared" si="5"/>
        <v>-0.37591990373948864</v>
      </c>
      <c r="J36">
        <f t="shared" si="6"/>
        <v>0.32967290755003453</v>
      </c>
    </row>
    <row r="37" spans="1:10">
      <c r="A37" s="9">
        <f t="shared" si="7"/>
        <v>1.6875</v>
      </c>
      <c r="B37" s="7">
        <f t="shared" si="2"/>
        <v>5.3014376029327757</v>
      </c>
      <c r="C37" s="7">
        <f t="shared" si="3"/>
        <v>303.75</v>
      </c>
      <c r="D37" s="7">
        <f t="shared" si="0"/>
        <v>-0.83146961230254546</v>
      </c>
      <c r="E37" s="8">
        <f t="shared" si="1"/>
        <v>0.55557023301960184</v>
      </c>
      <c r="G37">
        <v>27</v>
      </c>
      <c r="H37">
        <f t="shared" si="4"/>
        <v>-0.8835729338221292</v>
      </c>
      <c r="I37">
        <f t="shared" si="5"/>
        <v>-0.38650522668136844</v>
      </c>
      <c r="J37">
        <f t="shared" si="6"/>
        <v>0.3171966420818228</v>
      </c>
    </row>
    <row r="38" spans="1:10">
      <c r="A38" s="9">
        <f t="shared" si="7"/>
        <v>1.75</v>
      </c>
      <c r="B38" s="7">
        <f t="shared" si="2"/>
        <v>5.497787143782138</v>
      </c>
      <c r="C38" s="7">
        <f t="shared" si="3"/>
        <v>315</v>
      </c>
      <c r="D38" s="7">
        <f t="shared" si="0"/>
        <v>-0.70710678118654768</v>
      </c>
      <c r="E38" s="8">
        <f t="shared" si="1"/>
        <v>0.70710678118654735</v>
      </c>
      <c r="G38">
        <v>28</v>
      </c>
      <c r="H38">
        <f t="shared" si="4"/>
        <v>-0.91629785729702284</v>
      </c>
      <c r="I38">
        <f t="shared" si="5"/>
        <v>-0.39667667014561753</v>
      </c>
      <c r="J38">
        <f t="shared" si="6"/>
        <v>0.30438071450436038</v>
      </c>
    </row>
    <row r="39" spans="1:10">
      <c r="A39" s="9">
        <f t="shared" si="7"/>
        <v>1.8125</v>
      </c>
      <c r="B39" s="7">
        <f t="shared" si="2"/>
        <v>5.6941366846315002</v>
      </c>
      <c r="C39" s="7">
        <f t="shared" si="3"/>
        <v>326.25</v>
      </c>
      <c r="D39" s="7">
        <f t="shared" si="0"/>
        <v>-0.55557023301960218</v>
      </c>
      <c r="E39" s="8">
        <f t="shared" si="1"/>
        <v>0.83146961230254524</v>
      </c>
      <c r="G39">
        <v>29</v>
      </c>
      <c r="H39">
        <f t="shared" si="4"/>
        <v>-0.94902278077191649</v>
      </c>
      <c r="I39">
        <f t="shared" si="5"/>
        <v>-0.40642334229580757</v>
      </c>
      <c r="J39">
        <f t="shared" si="6"/>
        <v>0.29123884843390119</v>
      </c>
    </row>
    <row r="40" spans="1:10">
      <c r="A40" s="9">
        <f t="shared" si="7"/>
        <v>1.875</v>
      </c>
      <c r="B40" s="7">
        <f t="shared" si="2"/>
        <v>5.8904862254808616</v>
      </c>
      <c r="C40" s="7">
        <f t="shared" si="3"/>
        <v>337.5</v>
      </c>
      <c r="D40" s="7">
        <f t="shared" si="0"/>
        <v>-0.38268343236509039</v>
      </c>
      <c r="E40" s="8">
        <f t="shared" si="1"/>
        <v>0.92387953251128652</v>
      </c>
      <c r="G40">
        <v>30</v>
      </c>
      <c r="H40">
        <f t="shared" si="4"/>
        <v>-0.98174770424681024</v>
      </c>
      <c r="I40">
        <f t="shared" si="5"/>
        <v>-0.41573480615127256</v>
      </c>
      <c r="J40">
        <f t="shared" si="6"/>
        <v>0.2777851165098012</v>
      </c>
    </row>
    <row r="41" spans="1:10">
      <c r="A41" s="9">
        <f t="shared" si="7"/>
        <v>1.9375</v>
      </c>
      <c r="B41" s="7">
        <f t="shared" si="2"/>
        <v>6.0868357663302239</v>
      </c>
      <c r="C41" s="7">
        <f t="shared" si="3"/>
        <v>348.75</v>
      </c>
      <c r="D41" s="7">
        <f t="shared" si="0"/>
        <v>-0.19509032201612872</v>
      </c>
      <c r="E41" s="8">
        <f t="shared" si="1"/>
        <v>0.98078528040323032</v>
      </c>
      <c r="G41">
        <v>31</v>
      </c>
      <c r="H41">
        <f t="shared" si="4"/>
        <v>-1.014472627721704</v>
      </c>
      <c r="I41">
        <f t="shared" si="5"/>
        <v>-0.42460109076328945</v>
      </c>
      <c r="J41">
        <f t="shared" si="6"/>
        <v>0.26403392532518405</v>
      </c>
    </row>
    <row r="42" spans="1:10">
      <c r="A42" s="10">
        <f t="shared" si="7"/>
        <v>2</v>
      </c>
      <c r="B42" s="11">
        <f t="shared" si="2"/>
        <v>6.2831853071795862</v>
      </c>
      <c r="C42" s="11">
        <f t="shared" si="3"/>
        <v>360</v>
      </c>
      <c r="D42" s="11">
        <f>SIN($B42)</f>
        <v>-2.45029690981724E-16</v>
      </c>
      <c r="E42" s="12">
        <f>COS($B42)</f>
        <v>1</v>
      </c>
      <c r="G42">
        <v>32</v>
      </c>
      <c r="H42">
        <f t="shared" si="4"/>
        <v>-1.0471975511965974</v>
      </c>
      <c r="I42">
        <f t="shared" si="5"/>
        <v>-0.43301270189221924</v>
      </c>
      <c r="J42">
        <f t="shared" si="6"/>
        <v>0.25000000000000017</v>
      </c>
    </row>
    <row r="43" spans="1:10">
      <c r="A43" s="1"/>
    </row>
    <row r="44" spans="1:10">
      <c r="A44" s="1"/>
    </row>
    <row r="45" spans="1:10">
      <c r="A45" s="1"/>
    </row>
    <row r="46" spans="1:10">
      <c r="A46" s="1"/>
    </row>
    <row r="47" spans="1:10">
      <c r="A47" s="1"/>
    </row>
    <row r="48" spans="1:10">
      <c r="A48" s="1"/>
    </row>
    <row r="49" spans="1:1">
      <c r="A49" s="1"/>
    </row>
    <row r="50" spans="1:1">
      <c r="A50" s="1"/>
    </row>
  </sheetData>
  <sheetProtection sheet="1" objects="1" scenarios="1"/>
  <protectedRanges>
    <protectedRange sqref="C3" name="degreesentry"/>
  </protectedRange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50"/>
  <sheetViews>
    <sheetView workbookViewId="0">
      <selection activeCell="C4" sqref="C4"/>
    </sheetView>
  </sheetViews>
  <sheetFormatPr defaultRowHeight="15"/>
  <sheetData>
    <row r="1" spans="1:12">
      <c r="A1" t="s">
        <v>4</v>
      </c>
      <c r="D1" t="s">
        <v>11</v>
      </c>
      <c r="E1" t="s">
        <v>10</v>
      </c>
      <c r="G1" t="s">
        <v>9</v>
      </c>
      <c r="J1" t="s">
        <v>14</v>
      </c>
    </row>
    <row r="2" spans="1:12">
      <c r="A2" t="s">
        <v>0</v>
      </c>
      <c r="B2" t="s">
        <v>1</v>
      </c>
      <c r="C2" t="s">
        <v>8</v>
      </c>
      <c r="D2" t="s">
        <v>6</v>
      </c>
      <c r="E2" t="s">
        <v>7</v>
      </c>
      <c r="G2" t="s">
        <v>6</v>
      </c>
      <c r="H2" t="s">
        <v>7</v>
      </c>
      <c r="J2" t="s">
        <v>6</v>
      </c>
      <c r="K2" t="s">
        <v>7</v>
      </c>
    </row>
    <row r="3" spans="1:12">
      <c r="A3" s="1">
        <f>B3/PI()</f>
        <v>0.61111111111111116</v>
      </c>
      <c r="B3">
        <f>RADIANS(C3)</f>
        <v>1.9198621771937625</v>
      </c>
      <c r="C3" s="14">
        <v>110</v>
      </c>
      <c r="D3">
        <f>SIN($B3)</f>
        <v>0.93969262078590843</v>
      </c>
      <c r="E3">
        <f>COS($B3)</f>
        <v>-0.34202014332566871</v>
      </c>
      <c r="G3">
        <v>0</v>
      </c>
      <c r="H3">
        <v>0</v>
      </c>
      <c r="J3">
        <v>0</v>
      </c>
      <c r="K3">
        <v>0</v>
      </c>
    </row>
    <row r="4" spans="1:12">
      <c r="A4" t="s">
        <v>19</v>
      </c>
      <c r="B4" t="s">
        <v>20</v>
      </c>
      <c r="C4" t="s">
        <v>21</v>
      </c>
      <c r="D4" t="s">
        <v>18</v>
      </c>
      <c r="G4">
        <f>D$3</f>
        <v>0.93969262078590843</v>
      </c>
      <c r="H4">
        <f>E$3</f>
        <v>-0.34202014332566871</v>
      </c>
      <c r="J4">
        <f>$D$3</f>
        <v>0.93969262078590843</v>
      </c>
      <c r="K4">
        <v>0</v>
      </c>
    </row>
    <row r="5" spans="1:12">
      <c r="A5">
        <f>TAN($B$3)</f>
        <v>-2.7474774194546225</v>
      </c>
      <c r="B5">
        <f>1/A5</f>
        <v>-0.36397023426620234</v>
      </c>
      <c r="C5">
        <f>1/D3</f>
        <v>1.0641777724759121</v>
      </c>
      <c r="D5">
        <f>1/E3</f>
        <v>-2.9238044001630876</v>
      </c>
      <c r="J5">
        <f>$D$3</f>
        <v>0.93969262078590843</v>
      </c>
      <c r="K5">
        <f>$E$3</f>
        <v>-0.34202014332566871</v>
      </c>
    </row>
    <row r="6" spans="1:12">
      <c r="G6" s="17"/>
      <c r="H6" s="4"/>
      <c r="I6" s="4"/>
      <c r="J6" s="4"/>
      <c r="K6" s="4"/>
      <c r="L6" s="5"/>
    </row>
    <row r="7" spans="1:12">
      <c r="A7" s="4" t="s">
        <v>12</v>
      </c>
      <c r="B7" s="4"/>
      <c r="C7" s="4"/>
      <c r="D7" s="4"/>
      <c r="E7" s="5"/>
      <c r="G7" s="6" t="s">
        <v>19</v>
      </c>
      <c r="H7" s="7">
        <f>G$4</f>
        <v>0.93969262078590843</v>
      </c>
      <c r="I7" s="7">
        <f>H$4</f>
        <v>-0.34202014332566871</v>
      </c>
      <c r="J7" s="7" t="s">
        <v>23</v>
      </c>
      <c r="K7" s="7"/>
      <c r="L7" s="8"/>
    </row>
    <row r="8" spans="1:12">
      <c r="A8" s="6" t="s">
        <v>5</v>
      </c>
      <c r="B8" s="7"/>
      <c r="C8" s="7"/>
      <c r="D8" s="7" t="s">
        <v>6</v>
      </c>
      <c r="E8" s="8" t="s">
        <v>7</v>
      </c>
      <c r="G8" s="6"/>
      <c r="H8" s="7">
        <v>0</v>
      </c>
      <c r="I8" s="7">
        <f>1/$H$4</f>
        <v>-2.9238044001630876</v>
      </c>
      <c r="J8" s="7"/>
      <c r="K8" s="7"/>
      <c r="L8" s="8"/>
    </row>
    <row r="9" spans="1:12">
      <c r="A9" s="6" t="s">
        <v>0</v>
      </c>
      <c r="B9" s="7" t="s">
        <v>1</v>
      </c>
      <c r="C9" s="7" t="s">
        <v>8</v>
      </c>
      <c r="D9" s="7" t="s">
        <v>2</v>
      </c>
      <c r="E9" s="8" t="s">
        <v>3</v>
      </c>
      <c r="G9" s="6" t="s">
        <v>20</v>
      </c>
      <c r="H9" s="7">
        <f>G$4</f>
        <v>0.93969262078590843</v>
      </c>
      <c r="I9" s="7">
        <f>H$4</f>
        <v>-0.34202014332566871</v>
      </c>
      <c r="J9" s="16" t="s">
        <v>22</v>
      </c>
      <c r="K9" s="7"/>
      <c r="L9" s="18"/>
    </row>
    <row r="10" spans="1:12">
      <c r="A10" s="9">
        <v>0</v>
      </c>
      <c r="B10" s="7">
        <f>A10*PI()</f>
        <v>0</v>
      </c>
      <c r="C10" s="7">
        <f>DEGREES(B10)</f>
        <v>0</v>
      </c>
      <c r="D10" s="7">
        <f>SIN($B10)</f>
        <v>0</v>
      </c>
      <c r="E10" s="8">
        <f>COS($B10)</f>
        <v>1</v>
      </c>
      <c r="G10" s="6"/>
      <c r="H10" s="7">
        <f>1/$G$4</f>
        <v>1.0641777724759121</v>
      </c>
      <c r="I10" s="7">
        <v>0</v>
      </c>
      <c r="J10" s="7"/>
      <c r="K10" s="7"/>
      <c r="L10" s="8"/>
    </row>
    <row r="11" spans="1:12">
      <c r="A11" s="9">
        <f>A10+1/16</f>
        <v>6.25E-2</v>
      </c>
      <c r="B11" s="7">
        <f t="shared" ref="B11:B42" si="0">A11*PI()</f>
        <v>0.19634954084936207</v>
      </c>
      <c r="C11" s="7">
        <f t="shared" ref="C11:C42" si="1">DEGREES(B11)</f>
        <v>11.25</v>
      </c>
      <c r="D11" s="7">
        <f t="shared" ref="D11:D42" si="2">SIN($B11)</f>
        <v>0.19509032201612825</v>
      </c>
      <c r="E11" s="8">
        <f t="shared" ref="E11:E42" si="3">COS($B11)</f>
        <v>0.98078528040323043</v>
      </c>
      <c r="G11" s="6" t="s">
        <v>18</v>
      </c>
      <c r="H11" s="7">
        <v>0</v>
      </c>
      <c r="I11" s="7">
        <v>0</v>
      </c>
      <c r="J11" s="7" t="s">
        <v>24</v>
      </c>
      <c r="K11" s="7"/>
      <c r="L11" s="8"/>
    </row>
    <row r="12" spans="1:12">
      <c r="A12" s="9">
        <f t="shared" ref="A12:A42" si="4">A11+1/16</f>
        <v>0.125</v>
      </c>
      <c r="B12" s="7">
        <f t="shared" si="0"/>
        <v>0.39269908169872414</v>
      </c>
      <c r="C12" s="7">
        <f t="shared" si="1"/>
        <v>22.5</v>
      </c>
      <c r="D12" s="7">
        <f t="shared" si="2"/>
        <v>0.38268343236508978</v>
      </c>
      <c r="E12" s="8">
        <f t="shared" si="3"/>
        <v>0.92387953251128674</v>
      </c>
      <c r="G12" s="6"/>
      <c r="H12" s="7">
        <v>0</v>
      </c>
      <c r="I12" s="7">
        <f>1/$H$4</f>
        <v>-2.9238044001630876</v>
      </c>
      <c r="J12" s="7"/>
      <c r="K12" s="7"/>
      <c r="L12" s="8"/>
    </row>
    <row r="13" spans="1:12">
      <c r="A13" s="9">
        <f t="shared" si="4"/>
        <v>0.1875</v>
      </c>
      <c r="B13" s="7">
        <f t="shared" si="0"/>
        <v>0.58904862254808621</v>
      </c>
      <c r="C13" s="7">
        <f t="shared" si="1"/>
        <v>33.75</v>
      </c>
      <c r="D13" s="7">
        <f t="shared" si="2"/>
        <v>0.55557023301960218</v>
      </c>
      <c r="E13" s="8">
        <f t="shared" si="3"/>
        <v>0.83146961230254524</v>
      </c>
      <c r="G13" s="6" t="s">
        <v>21</v>
      </c>
      <c r="H13" s="7">
        <v>0</v>
      </c>
      <c r="I13" s="7">
        <v>0</v>
      </c>
      <c r="J13" s="7" t="s">
        <v>25</v>
      </c>
      <c r="K13" s="7"/>
      <c r="L13" s="8"/>
    </row>
    <row r="14" spans="1:12">
      <c r="A14" s="9">
        <f t="shared" si="4"/>
        <v>0.25</v>
      </c>
      <c r="B14" s="7">
        <f t="shared" si="0"/>
        <v>0.78539816339744828</v>
      </c>
      <c r="C14" s="7">
        <f t="shared" si="1"/>
        <v>45</v>
      </c>
      <c r="D14" s="7">
        <f t="shared" si="2"/>
        <v>0.70710678118654746</v>
      </c>
      <c r="E14" s="8">
        <f t="shared" si="3"/>
        <v>0.70710678118654757</v>
      </c>
      <c r="G14" s="6"/>
      <c r="H14" s="7">
        <f>1/$G$4</f>
        <v>1.0641777724759121</v>
      </c>
      <c r="I14" s="7">
        <v>0</v>
      </c>
      <c r="J14" s="7"/>
      <c r="K14" s="7"/>
      <c r="L14" s="8"/>
    </row>
    <row r="15" spans="1:12">
      <c r="A15" s="9">
        <f t="shared" si="4"/>
        <v>0.3125</v>
      </c>
      <c r="B15" s="7">
        <f t="shared" si="0"/>
        <v>0.98174770424681035</v>
      </c>
      <c r="C15" s="7">
        <f t="shared" si="1"/>
        <v>56.25</v>
      </c>
      <c r="D15" s="7">
        <f t="shared" si="2"/>
        <v>0.83146961230254524</v>
      </c>
      <c r="E15" s="8">
        <f t="shared" si="3"/>
        <v>0.55557023301960229</v>
      </c>
      <c r="G15" s="6"/>
      <c r="H15" s="7"/>
      <c r="I15" s="7"/>
      <c r="J15" s="7"/>
      <c r="K15" s="7"/>
      <c r="L15" s="8"/>
    </row>
    <row r="16" spans="1:12">
      <c r="A16" s="9">
        <f t="shared" si="4"/>
        <v>0.375</v>
      </c>
      <c r="B16" s="7">
        <f t="shared" si="0"/>
        <v>1.1780972450961724</v>
      </c>
      <c r="C16" s="7">
        <f t="shared" si="1"/>
        <v>67.5</v>
      </c>
      <c r="D16" s="7">
        <f t="shared" si="2"/>
        <v>0.92387953251128674</v>
      </c>
      <c r="E16" s="8">
        <f t="shared" si="3"/>
        <v>0.38268343236508984</v>
      </c>
      <c r="G16" s="6"/>
      <c r="H16" s="7"/>
      <c r="I16" s="7"/>
      <c r="J16" s="7"/>
      <c r="K16" s="7"/>
      <c r="L16" s="8"/>
    </row>
    <row r="17" spans="1:12">
      <c r="A17" s="9">
        <f t="shared" si="4"/>
        <v>0.4375</v>
      </c>
      <c r="B17" s="7">
        <f t="shared" si="0"/>
        <v>1.3744467859455345</v>
      </c>
      <c r="C17" s="7">
        <f t="shared" si="1"/>
        <v>78.75</v>
      </c>
      <c r="D17" s="7">
        <f t="shared" si="2"/>
        <v>0.98078528040323043</v>
      </c>
      <c r="E17" s="8">
        <f t="shared" si="3"/>
        <v>0.19509032201612833</v>
      </c>
      <c r="G17" s="6"/>
      <c r="H17" s="7"/>
      <c r="I17" s="7"/>
      <c r="J17" s="7"/>
      <c r="K17" s="7"/>
      <c r="L17" s="8"/>
    </row>
    <row r="18" spans="1:12">
      <c r="A18" s="9">
        <f t="shared" si="4"/>
        <v>0.5</v>
      </c>
      <c r="B18" s="7">
        <f t="shared" si="0"/>
        <v>1.5707963267948966</v>
      </c>
      <c r="C18" s="7">
        <f t="shared" si="1"/>
        <v>90</v>
      </c>
      <c r="D18" s="7">
        <f t="shared" si="2"/>
        <v>1</v>
      </c>
      <c r="E18" s="8">
        <f t="shared" si="3"/>
        <v>6.1257422745431001E-17</v>
      </c>
      <c r="G18" s="6"/>
      <c r="H18" s="7"/>
      <c r="I18" s="7"/>
      <c r="J18" s="7"/>
      <c r="K18" s="7"/>
      <c r="L18" s="8"/>
    </row>
    <row r="19" spans="1:12">
      <c r="A19" s="9">
        <f t="shared" si="4"/>
        <v>0.5625</v>
      </c>
      <c r="B19" s="7">
        <f t="shared" si="0"/>
        <v>1.7671458676442586</v>
      </c>
      <c r="C19" s="7">
        <f t="shared" si="1"/>
        <v>101.25</v>
      </c>
      <c r="D19" s="7">
        <f t="shared" si="2"/>
        <v>0.98078528040323043</v>
      </c>
      <c r="E19" s="8">
        <f t="shared" si="3"/>
        <v>-0.19509032201612819</v>
      </c>
      <c r="G19" s="6"/>
      <c r="H19" s="7"/>
      <c r="I19" s="7"/>
      <c r="J19" s="7"/>
      <c r="K19" s="7"/>
      <c r="L19" s="8"/>
    </row>
    <row r="20" spans="1:12">
      <c r="A20" s="9">
        <f t="shared" si="4"/>
        <v>0.625</v>
      </c>
      <c r="B20" s="7">
        <f t="shared" si="0"/>
        <v>1.9634954084936207</v>
      </c>
      <c r="C20" s="7">
        <f t="shared" si="1"/>
        <v>112.5</v>
      </c>
      <c r="D20" s="7">
        <f t="shared" si="2"/>
        <v>0.92387953251128674</v>
      </c>
      <c r="E20" s="8">
        <f t="shared" si="3"/>
        <v>-0.38268343236508973</v>
      </c>
      <c r="G20" s="6"/>
      <c r="H20" s="7"/>
      <c r="I20" s="7"/>
      <c r="J20" s="7"/>
      <c r="K20" s="7"/>
      <c r="L20" s="8"/>
    </row>
    <row r="21" spans="1:12">
      <c r="A21" s="9">
        <f t="shared" si="4"/>
        <v>0.6875</v>
      </c>
      <c r="B21" s="7">
        <f t="shared" si="0"/>
        <v>2.1598449493429825</v>
      </c>
      <c r="C21" s="7">
        <f t="shared" si="1"/>
        <v>123.74999999999999</v>
      </c>
      <c r="D21" s="7">
        <f t="shared" si="2"/>
        <v>0.83146961230254546</v>
      </c>
      <c r="E21" s="8">
        <f t="shared" si="3"/>
        <v>-0.55557023301960196</v>
      </c>
      <c r="G21" s="6"/>
      <c r="H21" s="7"/>
      <c r="I21" s="7"/>
      <c r="J21" s="7"/>
      <c r="K21" s="7"/>
      <c r="L21" s="8"/>
    </row>
    <row r="22" spans="1:12">
      <c r="A22" s="9">
        <f t="shared" si="4"/>
        <v>0.75</v>
      </c>
      <c r="B22" s="7">
        <f t="shared" si="0"/>
        <v>2.3561944901923448</v>
      </c>
      <c r="C22" s="7">
        <f t="shared" si="1"/>
        <v>135</v>
      </c>
      <c r="D22" s="7">
        <f t="shared" si="2"/>
        <v>0.70710678118654757</v>
      </c>
      <c r="E22" s="8">
        <f t="shared" si="3"/>
        <v>-0.70710678118654746</v>
      </c>
      <c r="G22" s="6"/>
      <c r="H22" s="7"/>
      <c r="I22" s="7"/>
      <c r="J22" s="7"/>
      <c r="K22" s="7"/>
      <c r="L22" s="8"/>
    </row>
    <row r="23" spans="1:12">
      <c r="A23" s="9">
        <f t="shared" si="4"/>
        <v>0.8125</v>
      </c>
      <c r="B23" s="7">
        <f t="shared" si="0"/>
        <v>2.5525440310417071</v>
      </c>
      <c r="C23" s="7">
        <f t="shared" si="1"/>
        <v>146.25</v>
      </c>
      <c r="D23" s="7">
        <f t="shared" si="2"/>
        <v>0.55557023301960218</v>
      </c>
      <c r="E23" s="8">
        <f t="shared" si="3"/>
        <v>-0.83146961230254535</v>
      </c>
      <c r="G23" s="6"/>
      <c r="H23" s="7"/>
      <c r="I23" s="7"/>
      <c r="J23" s="7"/>
      <c r="K23" s="7"/>
      <c r="L23" s="8"/>
    </row>
    <row r="24" spans="1:12">
      <c r="A24" s="9">
        <f t="shared" si="4"/>
        <v>0.875</v>
      </c>
      <c r="B24" s="7">
        <f t="shared" si="0"/>
        <v>2.748893571891069</v>
      </c>
      <c r="C24" s="7">
        <f t="shared" si="1"/>
        <v>157.5</v>
      </c>
      <c r="D24" s="7">
        <f t="shared" si="2"/>
        <v>0.38268343236508989</v>
      </c>
      <c r="E24" s="8">
        <f t="shared" si="3"/>
        <v>-0.92387953251128674</v>
      </c>
      <c r="G24" s="6"/>
      <c r="H24" s="7"/>
      <c r="I24" s="7"/>
      <c r="J24" s="7"/>
      <c r="K24" s="7"/>
      <c r="L24" s="8"/>
    </row>
    <row r="25" spans="1:12">
      <c r="A25" s="9">
        <f t="shared" si="4"/>
        <v>0.9375</v>
      </c>
      <c r="B25" s="7">
        <f t="shared" si="0"/>
        <v>2.9452431127404308</v>
      </c>
      <c r="C25" s="7">
        <f t="shared" si="1"/>
        <v>168.75</v>
      </c>
      <c r="D25" s="7">
        <f t="shared" si="2"/>
        <v>0.19509032201612861</v>
      </c>
      <c r="E25" s="8">
        <f t="shared" si="3"/>
        <v>-0.98078528040323043</v>
      </c>
      <c r="G25" s="6"/>
      <c r="H25" s="7"/>
      <c r="I25" s="7"/>
      <c r="J25" s="7"/>
      <c r="K25" s="7"/>
      <c r="L25" s="8"/>
    </row>
    <row r="26" spans="1:12">
      <c r="A26" s="9">
        <f t="shared" si="4"/>
        <v>1</v>
      </c>
      <c r="B26" s="7">
        <f t="shared" si="0"/>
        <v>3.1415926535897931</v>
      </c>
      <c r="C26" s="7">
        <f t="shared" si="1"/>
        <v>180</v>
      </c>
      <c r="D26" s="7">
        <f t="shared" si="2"/>
        <v>1.22514845490862E-16</v>
      </c>
      <c r="E26" s="8">
        <f t="shared" si="3"/>
        <v>-1</v>
      </c>
      <c r="G26" s="6"/>
      <c r="H26" s="7"/>
      <c r="I26" s="7"/>
      <c r="J26" s="7"/>
      <c r="K26" s="7"/>
      <c r="L26" s="8"/>
    </row>
    <row r="27" spans="1:12">
      <c r="A27" s="9">
        <f t="shared" si="4"/>
        <v>1.0625</v>
      </c>
      <c r="B27" s="7">
        <f t="shared" si="0"/>
        <v>3.3379421944391554</v>
      </c>
      <c r="C27" s="7">
        <f t="shared" si="1"/>
        <v>191.25</v>
      </c>
      <c r="D27" s="7">
        <f t="shared" si="2"/>
        <v>-0.19509032201612836</v>
      </c>
      <c r="E27" s="8">
        <f t="shared" si="3"/>
        <v>-0.98078528040323043</v>
      </c>
      <c r="G27" s="6"/>
      <c r="H27" s="7"/>
      <c r="I27" s="7"/>
      <c r="J27" s="7"/>
      <c r="K27" s="7"/>
      <c r="L27" s="8"/>
    </row>
    <row r="28" spans="1:12">
      <c r="A28" s="9">
        <f t="shared" si="4"/>
        <v>1.125</v>
      </c>
      <c r="B28" s="7">
        <f t="shared" si="0"/>
        <v>3.5342917352885173</v>
      </c>
      <c r="C28" s="7">
        <f t="shared" si="1"/>
        <v>202.5</v>
      </c>
      <c r="D28" s="7">
        <f t="shared" si="2"/>
        <v>-0.38268343236508967</v>
      </c>
      <c r="E28" s="8">
        <f t="shared" si="3"/>
        <v>-0.92387953251128685</v>
      </c>
      <c r="G28" s="6"/>
      <c r="H28" s="7"/>
      <c r="I28" s="7"/>
      <c r="J28" s="7"/>
      <c r="K28" s="7"/>
      <c r="L28" s="8"/>
    </row>
    <row r="29" spans="1:12">
      <c r="A29" s="9">
        <f t="shared" si="4"/>
        <v>1.1875</v>
      </c>
      <c r="B29" s="7">
        <f t="shared" si="0"/>
        <v>3.7306412761378791</v>
      </c>
      <c r="C29" s="7">
        <f t="shared" si="1"/>
        <v>213.75</v>
      </c>
      <c r="D29" s="7">
        <f t="shared" si="2"/>
        <v>-0.55557023301960196</v>
      </c>
      <c r="E29" s="8">
        <f t="shared" si="3"/>
        <v>-0.83146961230254546</v>
      </c>
      <c r="G29" s="6"/>
      <c r="H29" s="7"/>
      <c r="I29" s="7"/>
      <c r="J29" s="7"/>
      <c r="K29" s="7"/>
      <c r="L29" s="8"/>
    </row>
    <row r="30" spans="1:12">
      <c r="A30" s="9">
        <f t="shared" si="4"/>
        <v>1.25</v>
      </c>
      <c r="B30" s="7">
        <f t="shared" si="0"/>
        <v>3.9269908169872414</v>
      </c>
      <c r="C30" s="7">
        <f t="shared" si="1"/>
        <v>225</v>
      </c>
      <c r="D30" s="7">
        <f t="shared" si="2"/>
        <v>-0.70710678118654746</v>
      </c>
      <c r="E30" s="8">
        <f t="shared" si="3"/>
        <v>-0.70710678118654768</v>
      </c>
      <c r="G30" s="6"/>
      <c r="H30" s="7"/>
      <c r="I30" s="7"/>
      <c r="J30" s="7"/>
      <c r="K30" s="7"/>
      <c r="L30" s="8"/>
    </row>
    <row r="31" spans="1:12">
      <c r="A31" s="9">
        <f t="shared" si="4"/>
        <v>1.3125</v>
      </c>
      <c r="B31" s="7">
        <f t="shared" si="0"/>
        <v>4.1233403578366037</v>
      </c>
      <c r="C31" s="7">
        <f t="shared" si="1"/>
        <v>236.25</v>
      </c>
      <c r="D31" s="7">
        <f t="shared" si="2"/>
        <v>-0.83146961230254524</v>
      </c>
      <c r="E31" s="8">
        <f t="shared" si="3"/>
        <v>-0.55557023301960218</v>
      </c>
      <c r="G31" s="6"/>
      <c r="H31" s="7"/>
      <c r="I31" s="7"/>
      <c r="J31" s="7"/>
      <c r="K31" s="7"/>
      <c r="L31" s="8"/>
    </row>
    <row r="32" spans="1:12">
      <c r="A32" s="9">
        <f t="shared" si="4"/>
        <v>1.375</v>
      </c>
      <c r="B32" s="7">
        <f t="shared" si="0"/>
        <v>4.3196898986859651</v>
      </c>
      <c r="C32" s="7">
        <f t="shared" si="1"/>
        <v>247.49999999999997</v>
      </c>
      <c r="D32" s="7">
        <f t="shared" si="2"/>
        <v>-0.92387953251128652</v>
      </c>
      <c r="E32" s="8">
        <f t="shared" si="3"/>
        <v>-0.38268343236509034</v>
      </c>
      <c r="G32" s="6"/>
      <c r="H32" s="7"/>
      <c r="I32" s="7"/>
      <c r="J32" s="7"/>
      <c r="K32" s="7"/>
      <c r="L32" s="8"/>
    </row>
    <row r="33" spans="1:12">
      <c r="A33" s="9">
        <f t="shared" si="4"/>
        <v>1.4375</v>
      </c>
      <c r="B33" s="7">
        <f t="shared" si="0"/>
        <v>4.5160394395353274</v>
      </c>
      <c r="C33" s="7">
        <f t="shared" si="1"/>
        <v>258.75</v>
      </c>
      <c r="D33" s="7">
        <f t="shared" si="2"/>
        <v>-0.98078528040323032</v>
      </c>
      <c r="E33" s="8">
        <f t="shared" si="3"/>
        <v>-0.19509032201612866</v>
      </c>
      <c r="G33" s="6"/>
      <c r="H33" s="7"/>
      <c r="I33" s="7"/>
      <c r="J33" s="7"/>
      <c r="K33" s="7"/>
      <c r="L33" s="8"/>
    </row>
    <row r="34" spans="1:12">
      <c r="A34" s="9">
        <f t="shared" si="4"/>
        <v>1.5</v>
      </c>
      <c r="B34" s="7">
        <f t="shared" si="0"/>
        <v>4.7123889803846897</v>
      </c>
      <c r="C34" s="7">
        <f t="shared" si="1"/>
        <v>270</v>
      </c>
      <c r="D34" s="7">
        <f t="shared" si="2"/>
        <v>-1</v>
      </c>
      <c r="E34" s="8">
        <f t="shared" si="3"/>
        <v>-1.83772268236293E-16</v>
      </c>
      <c r="G34" s="6"/>
      <c r="H34" s="7"/>
      <c r="I34" s="7"/>
      <c r="J34" s="7"/>
      <c r="K34" s="7"/>
      <c r="L34" s="8"/>
    </row>
    <row r="35" spans="1:12">
      <c r="A35" s="9">
        <f t="shared" si="4"/>
        <v>1.5625</v>
      </c>
      <c r="B35" s="7">
        <f t="shared" si="0"/>
        <v>4.908738521234052</v>
      </c>
      <c r="C35" s="7">
        <f t="shared" si="1"/>
        <v>281.25</v>
      </c>
      <c r="D35" s="7">
        <f t="shared" si="2"/>
        <v>-0.98078528040323043</v>
      </c>
      <c r="E35" s="8">
        <f t="shared" si="3"/>
        <v>0.1950903220161283</v>
      </c>
      <c r="G35" s="6"/>
      <c r="H35" s="7"/>
      <c r="I35" s="7"/>
      <c r="J35" s="7"/>
      <c r="K35" s="7"/>
      <c r="L35" s="8"/>
    </row>
    <row r="36" spans="1:12">
      <c r="A36" s="9">
        <f t="shared" si="4"/>
        <v>1.625</v>
      </c>
      <c r="B36" s="7">
        <f t="shared" si="0"/>
        <v>5.1050880620834143</v>
      </c>
      <c r="C36" s="7">
        <f t="shared" si="1"/>
        <v>292.5</v>
      </c>
      <c r="D36" s="7">
        <f t="shared" si="2"/>
        <v>-0.92387953251128663</v>
      </c>
      <c r="E36" s="8">
        <f t="shared" si="3"/>
        <v>0.38268343236509</v>
      </c>
      <c r="G36" s="6"/>
      <c r="H36" s="7"/>
      <c r="I36" s="7"/>
      <c r="J36" s="7"/>
      <c r="K36" s="7"/>
      <c r="L36" s="8"/>
    </row>
    <row r="37" spans="1:12">
      <c r="A37" s="9">
        <f t="shared" si="4"/>
        <v>1.6875</v>
      </c>
      <c r="B37" s="7">
        <f t="shared" si="0"/>
        <v>5.3014376029327757</v>
      </c>
      <c r="C37" s="7">
        <f t="shared" si="1"/>
        <v>303.75</v>
      </c>
      <c r="D37" s="7">
        <f t="shared" si="2"/>
        <v>-0.83146961230254546</v>
      </c>
      <c r="E37" s="8">
        <f t="shared" si="3"/>
        <v>0.55557023301960184</v>
      </c>
      <c r="G37" s="6"/>
      <c r="H37" s="7"/>
      <c r="I37" s="7"/>
      <c r="J37" s="7"/>
      <c r="K37" s="7"/>
      <c r="L37" s="8"/>
    </row>
    <row r="38" spans="1:12">
      <c r="A38" s="9">
        <f t="shared" si="4"/>
        <v>1.75</v>
      </c>
      <c r="B38" s="7">
        <f t="shared" si="0"/>
        <v>5.497787143782138</v>
      </c>
      <c r="C38" s="7">
        <f t="shared" si="1"/>
        <v>315</v>
      </c>
      <c r="D38" s="7">
        <f t="shared" si="2"/>
        <v>-0.70710678118654768</v>
      </c>
      <c r="E38" s="8">
        <f t="shared" si="3"/>
        <v>0.70710678118654735</v>
      </c>
      <c r="G38" s="6"/>
      <c r="H38" s="7"/>
      <c r="I38" s="7"/>
      <c r="J38" s="7"/>
      <c r="K38" s="7"/>
      <c r="L38" s="8"/>
    </row>
    <row r="39" spans="1:12">
      <c r="A39" s="9">
        <f t="shared" si="4"/>
        <v>1.8125</v>
      </c>
      <c r="B39" s="7">
        <f t="shared" si="0"/>
        <v>5.6941366846315002</v>
      </c>
      <c r="C39" s="7">
        <f t="shared" si="1"/>
        <v>326.25</v>
      </c>
      <c r="D39" s="7">
        <f t="shared" si="2"/>
        <v>-0.55557023301960218</v>
      </c>
      <c r="E39" s="8">
        <f t="shared" si="3"/>
        <v>0.83146961230254524</v>
      </c>
      <c r="G39" s="6"/>
      <c r="H39" s="7"/>
      <c r="I39" s="7"/>
      <c r="J39" s="7"/>
      <c r="K39" s="7"/>
      <c r="L39" s="8"/>
    </row>
    <row r="40" spans="1:12">
      <c r="A40" s="9">
        <f t="shared" si="4"/>
        <v>1.875</v>
      </c>
      <c r="B40" s="7">
        <f t="shared" si="0"/>
        <v>5.8904862254808616</v>
      </c>
      <c r="C40" s="7">
        <f t="shared" si="1"/>
        <v>337.5</v>
      </c>
      <c r="D40" s="7">
        <f t="shared" si="2"/>
        <v>-0.38268343236509039</v>
      </c>
      <c r="E40" s="8">
        <f t="shared" si="3"/>
        <v>0.92387953251128652</v>
      </c>
      <c r="G40" s="6"/>
      <c r="H40" s="7"/>
      <c r="I40" s="7"/>
      <c r="J40" s="7"/>
      <c r="K40" s="7"/>
      <c r="L40" s="8"/>
    </row>
    <row r="41" spans="1:12">
      <c r="A41" s="9">
        <f t="shared" si="4"/>
        <v>1.9375</v>
      </c>
      <c r="B41" s="7">
        <f t="shared" si="0"/>
        <v>6.0868357663302239</v>
      </c>
      <c r="C41" s="7">
        <f t="shared" si="1"/>
        <v>348.75</v>
      </c>
      <c r="D41" s="7">
        <f t="shared" si="2"/>
        <v>-0.19509032201612872</v>
      </c>
      <c r="E41" s="8">
        <f t="shared" si="3"/>
        <v>0.98078528040323032</v>
      </c>
      <c r="G41" s="6"/>
      <c r="H41" s="7"/>
      <c r="I41" s="7"/>
      <c r="J41" s="7"/>
      <c r="K41" s="7"/>
      <c r="L41" s="8"/>
    </row>
    <row r="42" spans="1:12">
      <c r="A42" s="10">
        <f t="shared" si="4"/>
        <v>2</v>
      </c>
      <c r="B42" s="11">
        <f t="shared" si="0"/>
        <v>6.2831853071795862</v>
      </c>
      <c r="C42" s="11">
        <f t="shared" si="1"/>
        <v>360</v>
      </c>
      <c r="D42" s="11">
        <f t="shared" si="2"/>
        <v>-2.45029690981724E-16</v>
      </c>
      <c r="E42" s="12">
        <f t="shared" si="3"/>
        <v>1</v>
      </c>
      <c r="G42" s="19"/>
      <c r="H42" s="11"/>
      <c r="I42" s="11"/>
      <c r="J42" s="11"/>
      <c r="K42" s="11"/>
      <c r="L42" s="12"/>
    </row>
    <row r="43" spans="1:12">
      <c r="A43" s="1"/>
    </row>
    <row r="44" spans="1:12">
      <c r="A44" s="1"/>
    </row>
    <row r="45" spans="1:12">
      <c r="A45" s="1"/>
    </row>
    <row r="46" spans="1:12">
      <c r="A46" s="1"/>
    </row>
    <row r="47" spans="1:12">
      <c r="A47" s="1"/>
    </row>
    <row r="48" spans="1:12">
      <c r="A48" s="1"/>
    </row>
    <row r="49" spans="1:1">
      <c r="A49" s="1"/>
    </row>
    <row r="50" spans="1:1">
      <c r="A50" s="1"/>
    </row>
  </sheetData>
  <sheetProtection sheet="1" objects="1" scenarios="1"/>
  <protectedRanges>
    <protectedRange sqref="C3" name="degreesentry"/>
  </protectedRange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piradians</vt:lpstr>
      <vt:lpstr>radians</vt:lpstr>
      <vt:lpstr>degrees</vt:lpstr>
      <vt:lpstr>otherfn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</dc:creator>
  <cp:lastModifiedBy>David</cp:lastModifiedBy>
  <dcterms:created xsi:type="dcterms:W3CDTF">2015-04-25T02:10:17Z</dcterms:created>
  <dcterms:modified xsi:type="dcterms:W3CDTF">2016-02-05T16:41:29Z</dcterms:modified>
</cp:coreProperties>
</file>